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255" windowWidth="15330" windowHeight="9615" firstSheet="2" activeTab="2"/>
  </bookViews>
  <sheets>
    <sheet name="Лист1" sheetId="1" r:id="rId1"/>
    <sheet name="Лист1 (2)" sheetId="4" r:id="rId2"/>
    <sheet name="лист (2)" sheetId="28" r:id="rId3"/>
  </sheets>
  <calcPr calcId="124519"/>
</workbook>
</file>

<file path=xl/calcChain.xml><?xml version="1.0" encoding="utf-8"?>
<calcChain xmlns="http://schemas.openxmlformats.org/spreadsheetml/2006/main">
  <c r="H426" i="28"/>
  <c r="G426"/>
  <c r="H438"/>
  <c r="G438"/>
  <c r="H177"/>
  <c r="G177"/>
  <c r="I177" s="1"/>
  <c r="H223"/>
  <c r="H222"/>
  <c r="H221" s="1"/>
  <c r="H220" s="1"/>
  <c r="G223"/>
  <c r="G222" s="1"/>
  <c r="G221" s="1"/>
  <c r="I223"/>
  <c r="I224"/>
  <c r="H425"/>
  <c r="G425"/>
  <c r="I433"/>
  <c r="H432"/>
  <c r="G432"/>
  <c r="H431"/>
  <c r="H430" s="1"/>
  <c r="H475"/>
  <c r="G475"/>
  <c r="I546"/>
  <c r="H545"/>
  <c r="G545"/>
  <c r="H544"/>
  <c r="H543" s="1"/>
  <c r="H232"/>
  <c r="G232"/>
  <c r="H231"/>
  <c r="G231"/>
  <c r="I261"/>
  <c r="I260"/>
  <c r="H259"/>
  <c r="H258" s="1"/>
  <c r="H257" s="1"/>
  <c r="G259"/>
  <c r="I580"/>
  <c r="H579"/>
  <c r="H578" s="1"/>
  <c r="H577" s="1"/>
  <c r="H576" s="1"/>
  <c r="H575" s="1"/>
  <c r="H574" s="1"/>
  <c r="G579"/>
  <c r="G578" s="1"/>
  <c r="G577" s="1"/>
  <c r="I573"/>
  <c r="H572"/>
  <c r="H571" s="1"/>
  <c r="H570" s="1"/>
  <c r="H569" s="1"/>
  <c r="H568" s="1"/>
  <c r="H567" s="1"/>
  <c r="G572"/>
  <c r="I572" s="1"/>
  <c r="I566"/>
  <c r="H565"/>
  <c r="G565"/>
  <c r="H564"/>
  <c r="G564"/>
  <c r="I562"/>
  <c r="H561"/>
  <c r="G561"/>
  <c r="H560"/>
  <c r="H559" s="1"/>
  <c r="H558" s="1"/>
  <c r="H557" s="1"/>
  <c r="I556"/>
  <c r="H555"/>
  <c r="G555"/>
  <c r="H554"/>
  <c r="H553" s="1"/>
  <c r="H552" s="1"/>
  <c r="H551" s="1"/>
  <c r="H547" s="1"/>
  <c r="I550"/>
  <c r="I549"/>
  <c r="H548"/>
  <c r="G548"/>
  <c r="I542"/>
  <c r="H541"/>
  <c r="G541"/>
  <c r="I541" s="1"/>
  <c r="H540"/>
  <c r="I539"/>
  <c r="H538"/>
  <c r="H537" s="1"/>
  <c r="H536" s="1"/>
  <c r="G538"/>
  <c r="I538" s="1"/>
  <c r="I533"/>
  <c r="I532"/>
  <c r="H531"/>
  <c r="G531"/>
  <c r="H530"/>
  <c r="H529" s="1"/>
  <c r="H528" s="1"/>
  <c r="I527"/>
  <c r="H526"/>
  <c r="H525" s="1"/>
  <c r="H524" s="1"/>
  <c r="G526"/>
  <c r="G525" s="1"/>
  <c r="I525" s="1"/>
  <c r="I523"/>
  <c r="H522"/>
  <c r="H521" s="1"/>
  <c r="H520" s="1"/>
  <c r="H519" s="1"/>
  <c r="G522"/>
  <c r="G521" s="1"/>
  <c r="I518"/>
  <c r="H517"/>
  <c r="G517"/>
  <c r="I516"/>
  <c r="H515"/>
  <c r="G515"/>
  <c r="I512"/>
  <c r="H511"/>
  <c r="G511"/>
  <c r="I511" s="1"/>
  <c r="H510"/>
  <c r="H509" s="1"/>
  <c r="I508"/>
  <c r="H507"/>
  <c r="G507"/>
  <c r="I507" s="1"/>
  <c r="H506"/>
  <c r="H505" s="1"/>
  <c r="I502"/>
  <c r="H501"/>
  <c r="G501"/>
  <c r="I501" s="1"/>
  <c r="H500"/>
  <c r="H499" s="1"/>
  <c r="H498" s="1"/>
  <c r="I497"/>
  <c r="H496"/>
  <c r="H495" s="1"/>
  <c r="H494" s="1"/>
  <c r="G496"/>
  <c r="I496" s="1"/>
  <c r="I493"/>
  <c r="H492"/>
  <c r="H491" s="1"/>
  <c r="H490" s="1"/>
  <c r="H489" s="1"/>
  <c r="G492"/>
  <c r="G491"/>
  <c r="I491" s="1"/>
  <c r="I488"/>
  <c r="H487"/>
  <c r="G487"/>
  <c r="H486"/>
  <c r="H485" s="1"/>
  <c r="H484" s="1"/>
  <c r="H483" s="1"/>
  <c r="I482"/>
  <c r="H481"/>
  <c r="G481"/>
  <c r="H480"/>
  <c r="H479" s="1"/>
  <c r="H478" s="1"/>
  <c r="H477" s="1"/>
  <c r="I476"/>
  <c r="H474"/>
  <c r="G474"/>
  <c r="I472"/>
  <c r="H471"/>
  <c r="G471"/>
  <c r="I471" s="1"/>
  <c r="H470"/>
  <c r="H469" s="1"/>
  <c r="H468" s="1"/>
  <c r="H467" s="1"/>
  <c r="I466"/>
  <c r="H465"/>
  <c r="G465"/>
  <c r="I465" s="1"/>
  <c r="H464"/>
  <c r="I463"/>
  <c r="H462"/>
  <c r="H461" s="1"/>
  <c r="G462"/>
  <c r="I462" s="1"/>
  <c r="I460"/>
  <c r="H459"/>
  <c r="G459"/>
  <c r="H458"/>
  <c r="H457" s="1"/>
  <c r="H456" s="1"/>
  <c r="H455" s="1"/>
  <c r="I454"/>
  <c r="H453"/>
  <c r="G453"/>
  <c r="H452"/>
  <c r="H451" s="1"/>
  <c r="H450" s="1"/>
  <c r="I449"/>
  <c r="H448"/>
  <c r="H447" s="1"/>
  <c r="H446" s="1"/>
  <c r="H445" s="1"/>
  <c r="G448"/>
  <c r="I444"/>
  <c r="H443"/>
  <c r="H442" s="1"/>
  <c r="H441" s="1"/>
  <c r="H440" s="1"/>
  <c r="H439" s="1"/>
  <c r="G443"/>
  <c r="G442" s="1"/>
  <c r="I442" s="1"/>
  <c r="I437"/>
  <c r="H436"/>
  <c r="G436"/>
  <c r="H435"/>
  <c r="H434" s="1"/>
  <c r="I427"/>
  <c r="H424"/>
  <c r="I423"/>
  <c r="H422"/>
  <c r="G422"/>
  <c r="H421"/>
  <c r="H420" s="1"/>
  <c r="H419" s="1"/>
  <c r="I418"/>
  <c r="H417"/>
  <c r="H416" s="1"/>
  <c r="G417"/>
  <c r="I415"/>
  <c r="H414"/>
  <c r="G414"/>
  <c r="H413"/>
  <c r="H412" s="1"/>
  <c r="I408"/>
  <c r="H407"/>
  <c r="H406" s="1"/>
  <c r="G407"/>
  <c r="I405"/>
  <c r="H404"/>
  <c r="G404"/>
  <c r="H403"/>
  <c r="I402"/>
  <c r="H401"/>
  <c r="H400" s="1"/>
  <c r="G401"/>
  <c r="I398"/>
  <c r="H397"/>
  <c r="H396" s="1"/>
  <c r="G397"/>
  <c r="I395"/>
  <c r="H394"/>
  <c r="G394"/>
  <c r="H393"/>
  <c r="I392"/>
  <c r="H391"/>
  <c r="H390" s="1"/>
  <c r="G391"/>
  <c r="I386"/>
  <c r="H385"/>
  <c r="H384" s="1"/>
  <c r="H383" s="1"/>
  <c r="H382" s="1"/>
  <c r="G385"/>
  <c r="I381"/>
  <c r="H380"/>
  <c r="G380"/>
  <c r="H379"/>
  <c r="H378" s="1"/>
  <c r="H377" s="1"/>
  <c r="I375"/>
  <c r="H374"/>
  <c r="G374"/>
  <c r="I373"/>
  <c r="H372"/>
  <c r="G372"/>
  <c r="H371"/>
  <c r="H370" s="1"/>
  <c r="I366"/>
  <c r="H365"/>
  <c r="H364" s="1"/>
  <c r="H363" s="1"/>
  <c r="H362" s="1"/>
  <c r="G365"/>
  <c r="G364" s="1"/>
  <c r="I361"/>
  <c r="H360"/>
  <c r="G360"/>
  <c r="H359"/>
  <c r="H358" s="1"/>
  <c r="H357" s="1"/>
  <c r="I356"/>
  <c r="H355"/>
  <c r="H354" s="1"/>
  <c r="H353" s="1"/>
  <c r="H352" s="1"/>
  <c r="G355"/>
  <c r="G354" s="1"/>
  <c r="I351"/>
  <c r="I350"/>
  <c r="H349"/>
  <c r="H348" s="1"/>
  <c r="H347" s="1"/>
  <c r="H346" s="1"/>
  <c r="G349"/>
  <c r="I345"/>
  <c r="H344"/>
  <c r="G344"/>
  <c r="H343"/>
  <c r="H342" s="1"/>
  <c r="H341" s="1"/>
  <c r="I340"/>
  <c r="H339"/>
  <c r="H338" s="1"/>
  <c r="G339"/>
  <c r="H337"/>
  <c r="H336" s="1"/>
  <c r="I335"/>
  <c r="H334"/>
  <c r="G334"/>
  <c r="G333" s="1"/>
  <c r="H333"/>
  <c r="H332" s="1"/>
  <c r="H331" s="1"/>
  <c r="G332"/>
  <c r="G331" s="1"/>
  <c r="I330"/>
  <c r="H329"/>
  <c r="H328" s="1"/>
  <c r="G329"/>
  <c r="H327"/>
  <c r="H326" s="1"/>
  <c r="I325"/>
  <c r="H324"/>
  <c r="G324"/>
  <c r="G323" s="1"/>
  <c r="H323"/>
  <c r="H322" s="1"/>
  <c r="H321" s="1"/>
  <c r="G322"/>
  <c r="G321" s="1"/>
  <c r="I320"/>
  <c r="H319"/>
  <c r="H318" s="1"/>
  <c r="G319"/>
  <c r="H317"/>
  <c r="H316" s="1"/>
  <c r="I313"/>
  <c r="H312"/>
  <c r="G312"/>
  <c r="G311" s="1"/>
  <c r="H311"/>
  <c r="H310" s="1"/>
  <c r="H309" s="1"/>
  <c r="I308"/>
  <c r="H307"/>
  <c r="G307"/>
  <c r="H306"/>
  <c r="H305" s="1"/>
  <c r="H304" s="1"/>
  <c r="I301"/>
  <c r="H300"/>
  <c r="H299" s="1"/>
  <c r="H298" s="1"/>
  <c r="H297" s="1"/>
  <c r="G300"/>
  <c r="I296"/>
  <c r="H295"/>
  <c r="G295"/>
  <c r="H294"/>
  <c r="H293" s="1"/>
  <c r="H292" s="1"/>
  <c r="I288"/>
  <c r="H287"/>
  <c r="G287"/>
  <c r="H286"/>
  <c r="G286"/>
  <c r="I284"/>
  <c r="H283"/>
  <c r="G283"/>
  <c r="H282"/>
  <c r="H281" s="1"/>
  <c r="H280" s="1"/>
  <c r="I279"/>
  <c r="H278"/>
  <c r="H277" s="1"/>
  <c r="H276" s="1"/>
  <c r="H275" s="1"/>
  <c r="G278"/>
  <c r="G277"/>
  <c r="I277" s="1"/>
  <c r="I273"/>
  <c r="H272"/>
  <c r="H271" s="1"/>
  <c r="G272"/>
  <c r="G271"/>
  <c r="I271" s="1"/>
  <c r="I270"/>
  <c r="H269"/>
  <c r="G269"/>
  <c r="H268"/>
  <c r="H267" s="1"/>
  <c r="I266"/>
  <c r="H265"/>
  <c r="G265"/>
  <c r="H264"/>
  <c r="H263" s="1"/>
  <c r="H262" s="1"/>
  <c r="I256"/>
  <c r="H255"/>
  <c r="H254" s="1"/>
  <c r="G255"/>
  <c r="G254"/>
  <c r="I254" s="1"/>
  <c r="I253"/>
  <c r="I252"/>
  <c r="H252"/>
  <c r="G252"/>
  <c r="G251" s="1"/>
  <c r="H251"/>
  <c r="I249"/>
  <c r="H248"/>
  <c r="G248"/>
  <c r="I248" s="1"/>
  <c r="H247"/>
  <c r="H246" s="1"/>
  <c r="I243"/>
  <c r="H242"/>
  <c r="G242"/>
  <c r="I242" s="1"/>
  <c r="H241"/>
  <c r="H240" s="1"/>
  <c r="I239"/>
  <c r="H238"/>
  <c r="G238"/>
  <c r="I238" s="1"/>
  <c r="H237"/>
  <c r="H236" s="1"/>
  <c r="H235" s="1"/>
  <c r="H234" s="1"/>
  <c r="I233"/>
  <c r="I232"/>
  <c r="I229"/>
  <c r="H228"/>
  <c r="H227" s="1"/>
  <c r="G228"/>
  <c r="I228" s="1"/>
  <c r="I218"/>
  <c r="H217"/>
  <c r="H216" s="1"/>
  <c r="H215" s="1"/>
  <c r="G217"/>
  <c r="I214"/>
  <c r="H213"/>
  <c r="H212" s="1"/>
  <c r="H211" s="1"/>
  <c r="G213"/>
  <c r="I210"/>
  <c r="H209"/>
  <c r="H208" s="1"/>
  <c r="H207" s="1"/>
  <c r="G209"/>
  <c r="G208"/>
  <c r="G207" s="1"/>
  <c r="I207" s="1"/>
  <c r="I205"/>
  <c r="H204"/>
  <c r="G204"/>
  <c r="G203" s="1"/>
  <c r="H203"/>
  <c r="H202" s="1"/>
  <c r="H201" s="1"/>
  <c r="I199"/>
  <c r="H198"/>
  <c r="G198"/>
  <c r="G197" s="1"/>
  <c r="H197"/>
  <c r="H196" s="1"/>
  <c r="H195" s="1"/>
  <c r="H194" s="1"/>
  <c r="I193"/>
  <c r="I192"/>
  <c r="H191"/>
  <c r="H190" s="1"/>
  <c r="H189" s="1"/>
  <c r="H188" s="1"/>
  <c r="G191"/>
  <c r="I191" s="1"/>
  <c r="I187"/>
  <c r="H186"/>
  <c r="G186"/>
  <c r="G185" s="1"/>
  <c r="H185"/>
  <c r="I184"/>
  <c r="H183"/>
  <c r="H182" s="1"/>
  <c r="H181" s="1"/>
  <c r="H180" s="1"/>
  <c r="H179" s="1"/>
  <c r="G183"/>
  <c r="I178"/>
  <c r="H176"/>
  <c r="G176"/>
  <c r="I174"/>
  <c r="H173"/>
  <c r="H172" s="1"/>
  <c r="H171" s="1"/>
  <c r="H170" s="1"/>
  <c r="H169" s="1"/>
  <c r="G173"/>
  <c r="G172"/>
  <c r="G171" s="1"/>
  <c r="I168"/>
  <c r="I167"/>
  <c r="H166"/>
  <c r="G166"/>
  <c r="G165" s="1"/>
  <c r="I165" s="1"/>
  <c r="H165"/>
  <c r="I164"/>
  <c r="H163"/>
  <c r="H162" s="1"/>
  <c r="H161" s="1"/>
  <c r="G163"/>
  <c r="I163" s="1"/>
  <c r="H158"/>
  <c r="G158"/>
  <c r="I157"/>
  <c r="I156"/>
  <c r="I154"/>
  <c r="H153"/>
  <c r="H152" s="1"/>
  <c r="H151" s="1"/>
  <c r="H150" s="1"/>
  <c r="G153"/>
  <c r="I149"/>
  <c r="H148"/>
  <c r="G148"/>
  <c r="G147" s="1"/>
  <c r="H147"/>
  <c r="H146" s="1"/>
  <c r="H145" s="1"/>
  <c r="I144"/>
  <c r="H143"/>
  <c r="H142" s="1"/>
  <c r="H141" s="1"/>
  <c r="H140" s="1"/>
  <c r="G143"/>
  <c r="I143" s="1"/>
  <c r="I139"/>
  <c r="H138"/>
  <c r="G138"/>
  <c r="G137" s="1"/>
  <c r="H137"/>
  <c r="H136" s="1"/>
  <c r="H135" s="1"/>
  <c r="I134"/>
  <c r="H133"/>
  <c r="H132" s="1"/>
  <c r="H131" s="1"/>
  <c r="H130" s="1"/>
  <c r="G133"/>
  <c r="I129"/>
  <c r="H128"/>
  <c r="G128"/>
  <c r="G127" s="1"/>
  <c r="H127"/>
  <c r="H126" s="1"/>
  <c r="H125" s="1"/>
  <c r="I124"/>
  <c r="H123"/>
  <c r="H122" s="1"/>
  <c r="H121" s="1"/>
  <c r="G123"/>
  <c r="I123" s="1"/>
  <c r="I120"/>
  <c r="H119"/>
  <c r="H118" s="1"/>
  <c r="G119"/>
  <c r="I117"/>
  <c r="H116"/>
  <c r="G116"/>
  <c r="G115" s="1"/>
  <c r="H115"/>
  <c r="I114"/>
  <c r="H113"/>
  <c r="H112" s="1"/>
  <c r="G113"/>
  <c r="I113" s="1"/>
  <c r="I110"/>
  <c r="H109"/>
  <c r="H108" s="1"/>
  <c r="G109"/>
  <c r="I107"/>
  <c r="H106"/>
  <c r="G106"/>
  <c r="G105" s="1"/>
  <c r="H105"/>
  <c r="I103"/>
  <c r="G101"/>
  <c r="H101"/>
  <c r="H100" s="1"/>
  <c r="I99"/>
  <c r="H98"/>
  <c r="G98"/>
  <c r="G97" s="1"/>
  <c r="H97"/>
  <c r="I96"/>
  <c r="H95"/>
  <c r="H94" s="1"/>
  <c r="H93" s="1"/>
  <c r="G95"/>
  <c r="G94"/>
  <c r="G93" s="1"/>
  <c r="I93" s="1"/>
  <c r="I92"/>
  <c r="H91"/>
  <c r="H90" s="1"/>
  <c r="G91"/>
  <c r="G90"/>
  <c r="I90" s="1"/>
  <c r="I89"/>
  <c r="H88"/>
  <c r="G88"/>
  <c r="G87" s="1"/>
  <c r="H87"/>
  <c r="H86" s="1"/>
  <c r="I85"/>
  <c r="H84"/>
  <c r="G84"/>
  <c r="G83" s="1"/>
  <c r="H83"/>
  <c r="I82"/>
  <c r="H81"/>
  <c r="H80" s="1"/>
  <c r="G81"/>
  <c r="G80"/>
  <c r="G79" s="1"/>
  <c r="I78"/>
  <c r="H77"/>
  <c r="H76" s="1"/>
  <c r="H75" s="1"/>
  <c r="G77"/>
  <c r="I72"/>
  <c r="H71"/>
  <c r="H70" s="1"/>
  <c r="H69" s="1"/>
  <c r="H68" s="1"/>
  <c r="H67" s="1"/>
  <c r="G71"/>
  <c r="I71" s="1"/>
  <c r="I66"/>
  <c r="H65"/>
  <c r="H64" s="1"/>
  <c r="G65"/>
  <c r="G64"/>
  <c r="I63"/>
  <c r="H62"/>
  <c r="G62"/>
  <c r="G61" s="1"/>
  <c r="H61"/>
  <c r="I60"/>
  <c r="H59"/>
  <c r="H58" s="1"/>
  <c r="H57" s="1"/>
  <c r="H56" s="1"/>
  <c r="H55" s="1"/>
  <c r="G59"/>
  <c r="G58"/>
  <c r="G57" s="1"/>
  <c r="I54"/>
  <c r="H53"/>
  <c r="H52" s="1"/>
  <c r="G53"/>
  <c r="I52"/>
  <c r="G52"/>
  <c r="G51" s="1"/>
  <c r="H51"/>
  <c r="H50" s="1"/>
  <c r="H49" s="1"/>
  <c r="G50"/>
  <c r="G49" s="1"/>
  <c r="I48"/>
  <c r="H47"/>
  <c r="H46" s="1"/>
  <c r="G47"/>
  <c r="H45"/>
  <c r="I44"/>
  <c r="H43"/>
  <c r="G43"/>
  <c r="I42"/>
  <c r="H41"/>
  <c r="G41"/>
  <c r="I39"/>
  <c r="H38"/>
  <c r="G38"/>
  <c r="G37" s="1"/>
  <c r="H37"/>
  <c r="I36"/>
  <c r="H35"/>
  <c r="H34" s="1"/>
  <c r="G35"/>
  <c r="G34" s="1"/>
  <c r="I30"/>
  <c r="H29"/>
  <c r="G29"/>
  <c r="G28" s="1"/>
  <c r="H28"/>
  <c r="I27"/>
  <c r="H26"/>
  <c r="H25" s="1"/>
  <c r="G26"/>
  <c r="G25"/>
  <c r="I25" s="1"/>
  <c r="I24"/>
  <c r="H23"/>
  <c r="G23"/>
  <c r="G22" s="1"/>
  <c r="H22"/>
  <c r="H21" s="1"/>
  <c r="H20" s="1"/>
  <c r="H19" s="1"/>
  <c r="I18"/>
  <c r="H17"/>
  <c r="H16" s="1"/>
  <c r="H15" s="1"/>
  <c r="H14" s="1"/>
  <c r="H13" s="1"/>
  <c r="G17"/>
  <c r="G16" s="1"/>
  <c r="H12"/>
  <c r="H584" s="1"/>
  <c r="G12"/>
  <c r="G584" s="1"/>
  <c r="H11"/>
  <c r="G11"/>
  <c r="H10"/>
  <c r="G10"/>
  <c r="I354" l="1"/>
  <c r="H429"/>
  <c r="I47"/>
  <c r="G220"/>
  <c r="I220" s="1"/>
  <c r="I221"/>
  <c r="I222"/>
  <c r="I213"/>
  <c r="I115"/>
  <c r="I259"/>
  <c r="I286"/>
  <c r="H291"/>
  <c r="H290" s="1"/>
  <c r="H289" s="1"/>
  <c r="I300"/>
  <c r="I307"/>
  <c r="I319"/>
  <c r="I339"/>
  <c r="I344"/>
  <c r="I364"/>
  <c r="H376"/>
  <c r="I385"/>
  <c r="H389"/>
  <c r="I397"/>
  <c r="H399"/>
  <c r="I407"/>
  <c r="I414"/>
  <c r="I521"/>
  <c r="H563"/>
  <c r="I545"/>
  <c r="H535"/>
  <c r="H534" s="1"/>
  <c r="I432"/>
  <c r="I64"/>
  <c r="G431"/>
  <c r="G544"/>
  <c r="I295"/>
  <c r="I329"/>
  <c r="I349"/>
  <c r="H369"/>
  <c r="H368" s="1"/>
  <c r="H367" s="1"/>
  <c r="I374"/>
  <c r="I380"/>
  <c r="I391"/>
  <c r="I394"/>
  <c r="I401"/>
  <c r="I404"/>
  <c r="H411"/>
  <c r="H410" s="1"/>
  <c r="H409" s="1"/>
  <c r="I417"/>
  <c r="I422"/>
  <c r="I448"/>
  <c r="I453"/>
  <c r="I459"/>
  <c r="I515"/>
  <c r="H514"/>
  <c r="H513" s="1"/>
  <c r="I548"/>
  <c r="G258"/>
  <c r="I258" s="1"/>
  <c r="I11"/>
  <c r="G40"/>
  <c r="G33" s="1"/>
  <c r="H104"/>
  <c r="I109"/>
  <c r="H111"/>
  <c r="I119"/>
  <c r="I133"/>
  <c r="I153"/>
  <c r="I183"/>
  <c r="I34"/>
  <c r="I26"/>
  <c r="I28"/>
  <c r="I43"/>
  <c r="G46"/>
  <c r="G45" s="1"/>
  <c r="I45" s="1"/>
  <c r="I59"/>
  <c r="I61"/>
  <c r="I65"/>
  <c r="I77"/>
  <c r="I81"/>
  <c r="I83"/>
  <c r="I91"/>
  <c r="I95"/>
  <c r="I97"/>
  <c r="G108"/>
  <c r="I108" s="1"/>
  <c r="G112"/>
  <c r="G118"/>
  <c r="I118" s="1"/>
  <c r="G122"/>
  <c r="G121" s="1"/>
  <c r="I121" s="1"/>
  <c r="G132"/>
  <c r="G131" s="1"/>
  <c r="G142"/>
  <c r="G141" s="1"/>
  <c r="G152"/>
  <c r="G151" s="1"/>
  <c r="I158"/>
  <c r="G162"/>
  <c r="G161" s="1"/>
  <c r="I173"/>
  <c r="G182"/>
  <c r="I182" s="1"/>
  <c r="G190"/>
  <c r="G189" s="1"/>
  <c r="G227"/>
  <c r="I265"/>
  <c r="I269"/>
  <c r="I272"/>
  <c r="I278"/>
  <c r="I283"/>
  <c r="G299"/>
  <c r="I299" s="1"/>
  <c r="H303"/>
  <c r="G318"/>
  <c r="G317" s="1"/>
  <c r="I317" s="1"/>
  <c r="G328"/>
  <c r="G327" s="1"/>
  <c r="I327" s="1"/>
  <c r="I332"/>
  <c r="G338"/>
  <c r="G337" s="1"/>
  <c r="I337" s="1"/>
  <c r="G348"/>
  <c r="I348" s="1"/>
  <c r="I355"/>
  <c r="I365"/>
  <c r="G384"/>
  <c r="I384" s="1"/>
  <c r="G390"/>
  <c r="I390" s="1"/>
  <c r="G396"/>
  <c r="I396" s="1"/>
  <c r="G400"/>
  <c r="I400" s="1"/>
  <c r="G406"/>
  <c r="I406" s="1"/>
  <c r="G416"/>
  <c r="I416" s="1"/>
  <c r="I443"/>
  <c r="G461"/>
  <c r="I461" s="1"/>
  <c r="I475"/>
  <c r="I481"/>
  <c r="I487"/>
  <c r="I492"/>
  <c r="H504"/>
  <c r="H503" s="1"/>
  <c r="I517"/>
  <c r="I522"/>
  <c r="I526"/>
  <c r="I531"/>
  <c r="G537"/>
  <c r="I537" s="1"/>
  <c r="H79"/>
  <c r="I79" s="1"/>
  <c r="H315"/>
  <c r="H314" s="1"/>
  <c r="I555"/>
  <c r="I561"/>
  <c r="G571"/>
  <c r="I571" s="1"/>
  <c r="I372"/>
  <c r="G70"/>
  <c r="G69" s="1"/>
  <c r="G68" s="1"/>
  <c r="I10"/>
  <c r="G76"/>
  <c r="G75" s="1"/>
  <c r="I75" s="1"/>
  <c r="I209"/>
  <c r="G212"/>
  <c r="G211" s="1"/>
  <c r="I211" s="1"/>
  <c r="I176"/>
  <c r="I217"/>
  <c r="G216"/>
  <c r="G215" s="1"/>
  <c r="I215" s="1"/>
  <c r="I231"/>
  <c r="H250"/>
  <c r="H245" s="1"/>
  <c r="H244" s="1"/>
  <c r="I255"/>
  <c r="I311"/>
  <c r="I287"/>
  <c r="I360"/>
  <c r="I426"/>
  <c r="I436"/>
  <c r="I425"/>
  <c r="G447"/>
  <c r="I447" s="1"/>
  <c r="I474"/>
  <c r="G495"/>
  <c r="I495" s="1"/>
  <c r="I579"/>
  <c r="I16"/>
  <c r="G15"/>
  <c r="I22"/>
  <c r="G21"/>
  <c r="I57"/>
  <c r="G56"/>
  <c r="I69"/>
  <c r="I131"/>
  <c r="G130"/>
  <c r="I130" s="1"/>
  <c r="I141"/>
  <c r="G140"/>
  <c r="I140" s="1"/>
  <c r="I151"/>
  <c r="G150"/>
  <c r="I150" s="1"/>
  <c r="I161"/>
  <c r="G159"/>
  <c r="G160"/>
  <c r="H160"/>
  <c r="H159"/>
  <c r="H155" s="1"/>
  <c r="I189"/>
  <c r="G188"/>
  <c r="I188" s="1"/>
  <c r="I197"/>
  <c r="G196"/>
  <c r="I203"/>
  <c r="G202"/>
  <c r="H225"/>
  <c r="H219" s="1"/>
  <c r="H226"/>
  <c r="I17"/>
  <c r="I23"/>
  <c r="I29"/>
  <c r="I49"/>
  <c r="H74"/>
  <c r="H73" s="1"/>
  <c r="I87"/>
  <c r="G86"/>
  <c r="I86" s="1"/>
  <c r="I101"/>
  <c r="G100"/>
  <c r="I100" s="1"/>
  <c r="I105"/>
  <c r="G104"/>
  <c r="I104" s="1"/>
  <c r="I127"/>
  <c r="G126"/>
  <c r="I137"/>
  <c r="G136"/>
  <c r="I147"/>
  <c r="G146"/>
  <c r="I171"/>
  <c r="G170"/>
  <c r="I185"/>
  <c r="G181"/>
  <c r="G206"/>
  <c r="G250"/>
  <c r="I251"/>
  <c r="I12"/>
  <c r="I35"/>
  <c r="I37"/>
  <c r="I38"/>
  <c r="I41"/>
  <c r="H40"/>
  <c r="I46"/>
  <c r="I50"/>
  <c r="I51"/>
  <c r="I53"/>
  <c r="H206"/>
  <c r="H200" s="1"/>
  <c r="H274"/>
  <c r="I58"/>
  <c r="I62"/>
  <c r="I70"/>
  <c r="I76"/>
  <c r="I80"/>
  <c r="I84"/>
  <c r="I88"/>
  <c r="I94"/>
  <c r="I98"/>
  <c r="I102"/>
  <c r="I106"/>
  <c r="I112"/>
  <c r="I116"/>
  <c r="I122"/>
  <c r="I128"/>
  <c r="I132"/>
  <c r="I138"/>
  <c r="I142"/>
  <c r="I148"/>
  <c r="I152"/>
  <c r="I162"/>
  <c r="I166"/>
  <c r="I172"/>
  <c r="I186"/>
  <c r="I190"/>
  <c r="I198"/>
  <c r="I204"/>
  <c r="I208"/>
  <c r="I212"/>
  <c r="I216"/>
  <c r="I227"/>
  <c r="G237"/>
  <c r="G241"/>
  <c r="G247"/>
  <c r="G264"/>
  <c r="G268"/>
  <c r="G276"/>
  <c r="G282"/>
  <c r="G294"/>
  <c r="G298"/>
  <c r="G306"/>
  <c r="G310"/>
  <c r="G316"/>
  <c r="I318"/>
  <c r="I322"/>
  <c r="I323"/>
  <c r="I324"/>
  <c r="G326"/>
  <c r="I326" s="1"/>
  <c r="I328"/>
  <c r="I333"/>
  <c r="I334"/>
  <c r="G336"/>
  <c r="I336" s="1"/>
  <c r="I338"/>
  <c r="G582"/>
  <c r="G583"/>
  <c r="I584"/>
  <c r="I577"/>
  <c r="G576"/>
  <c r="I312"/>
  <c r="I321"/>
  <c r="I331"/>
  <c r="H428"/>
  <c r="H582"/>
  <c r="H583"/>
  <c r="G343"/>
  <c r="G347"/>
  <c r="G353"/>
  <c r="G359"/>
  <c r="G363"/>
  <c r="G371"/>
  <c r="G379"/>
  <c r="G383"/>
  <c r="G393"/>
  <c r="I393" s="1"/>
  <c r="G403"/>
  <c r="I403" s="1"/>
  <c r="G413"/>
  <c r="G421"/>
  <c r="G435"/>
  <c r="G441"/>
  <c r="G446"/>
  <c r="G452"/>
  <c r="G458"/>
  <c r="G464"/>
  <c r="I464" s="1"/>
  <c r="G470"/>
  <c r="G480"/>
  <c r="G486"/>
  <c r="G490"/>
  <c r="G494"/>
  <c r="I494" s="1"/>
  <c r="G500"/>
  <c r="G506"/>
  <c r="G510"/>
  <c r="G514"/>
  <c r="G520"/>
  <c r="G524"/>
  <c r="I524" s="1"/>
  <c r="G530"/>
  <c r="G540"/>
  <c r="I540" s="1"/>
  <c r="G554"/>
  <c r="G560"/>
  <c r="I564"/>
  <c r="G570"/>
  <c r="I578"/>
  <c r="I565"/>
  <c r="H473" l="1"/>
  <c r="H302"/>
  <c r="I582"/>
  <c r="H388"/>
  <c r="H387" s="1"/>
  <c r="G430"/>
  <c r="I431"/>
  <c r="I583"/>
  <c r="G543"/>
  <c r="I543" s="1"/>
  <c r="I544"/>
  <c r="I250"/>
  <c r="G257"/>
  <c r="I257" s="1"/>
  <c r="G536"/>
  <c r="G535" s="1"/>
  <c r="G111"/>
  <c r="I111" s="1"/>
  <c r="G32"/>
  <c r="G31" s="1"/>
  <c r="G226"/>
  <c r="I226" s="1"/>
  <c r="G225"/>
  <c r="G219" s="1"/>
  <c r="H230"/>
  <c r="I536"/>
  <c r="G513"/>
  <c r="I513" s="1"/>
  <c r="I514"/>
  <c r="G485"/>
  <c r="I486"/>
  <c r="G457"/>
  <c r="I458"/>
  <c r="G440"/>
  <c r="I441"/>
  <c r="G382"/>
  <c r="I382" s="1"/>
  <c r="I383"/>
  <c r="G358"/>
  <c r="I359"/>
  <c r="G569"/>
  <c r="I570"/>
  <c r="G559"/>
  <c r="I560"/>
  <c r="G529"/>
  <c r="I530"/>
  <c r="G519"/>
  <c r="I519" s="1"/>
  <c r="I520"/>
  <c r="G509"/>
  <c r="I509" s="1"/>
  <c r="I510"/>
  <c r="G499"/>
  <c r="I500"/>
  <c r="G489"/>
  <c r="I489" s="1"/>
  <c r="I490"/>
  <c r="G479"/>
  <c r="I480"/>
  <c r="G451"/>
  <c r="I452"/>
  <c r="G434"/>
  <c r="I435"/>
  <c r="G412"/>
  <c r="I413"/>
  <c r="G378"/>
  <c r="I379"/>
  <c r="G362"/>
  <c r="I362" s="1"/>
  <c r="I363"/>
  <c r="G352"/>
  <c r="I352" s="1"/>
  <c r="I353"/>
  <c r="G342"/>
  <c r="I343"/>
  <c r="G575"/>
  <c r="I576"/>
  <c r="I310"/>
  <c r="G309"/>
  <c r="I309" s="1"/>
  <c r="G297"/>
  <c r="I297" s="1"/>
  <c r="I298"/>
  <c r="G281"/>
  <c r="I282"/>
  <c r="G267"/>
  <c r="I267" s="1"/>
  <c r="I268"/>
  <c r="G246"/>
  <c r="G245" s="1"/>
  <c r="I247"/>
  <c r="G236"/>
  <c r="I237"/>
  <c r="I40"/>
  <c r="H33"/>
  <c r="G201"/>
  <c r="I201" s="1"/>
  <c r="I202"/>
  <c r="G195"/>
  <c r="I196"/>
  <c r="G399"/>
  <c r="I399" s="1"/>
  <c r="G389"/>
  <c r="I160"/>
  <c r="G553"/>
  <c r="I554"/>
  <c r="G505"/>
  <c r="I506"/>
  <c r="G469"/>
  <c r="I470"/>
  <c r="G445"/>
  <c r="I445" s="1"/>
  <c r="I446"/>
  <c r="G420"/>
  <c r="I421"/>
  <c r="G370"/>
  <c r="I371"/>
  <c r="G346"/>
  <c r="I346" s="1"/>
  <c r="I347"/>
  <c r="I316"/>
  <c r="G305"/>
  <c r="I306"/>
  <c r="G293"/>
  <c r="I294"/>
  <c r="G275"/>
  <c r="I275" s="1"/>
  <c r="I276"/>
  <c r="G263"/>
  <c r="I264"/>
  <c r="G240"/>
  <c r="I240" s="1"/>
  <c r="I241"/>
  <c r="I206"/>
  <c r="I181"/>
  <c r="G180"/>
  <c r="G169"/>
  <c r="I169" s="1"/>
  <c r="I170"/>
  <c r="G145"/>
  <c r="I145" s="1"/>
  <c r="I146"/>
  <c r="G135"/>
  <c r="I135" s="1"/>
  <c r="I136"/>
  <c r="G125"/>
  <c r="I125" s="1"/>
  <c r="I126"/>
  <c r="I159"/>
  <c r="G155"/>
  <c r="I155" s="1"/>
  <c r="G67"/>
  <c r="I67" s="1"/>
  <c r="I68"/>
  <c r="G55"/>
  <c r="I55" s="1"/>
  <c r="I56"/>
  <c r="G20"/>
  <c r="I21"/>
  <c r="G14"/>
  <c r="I15"/>
  <c r="H175"/>
  <c r="G74"/>
  <c r="H285" l="1"/>
  <c r="G200"/>
  <c r="I200" s="1"/>
  <c r="I430"/>
  <c r="G429"/>
  <c r="I219"/>
  <c r="I225"/>
  <c r="G179"/>
  <c r="I179" s="1"/>
  <c r="I180"/>
  <c r="I14"/>
  <c r="G13"/>
  <c r="I20"/>
  <c r="G19"/>
  <c r="I19" s="1"/>
  <c r="I263"/>
  <c r="G262"/>
  <c r="I262" s="1"/>
  <c r="I293"/>
  <c r="G292"/>
  <c r="I305"/>
  <c r="G304"/>
  <c r="I370"/>
  <c r="G369"/>
  <c r="I420"/>
  <c r="G419"/>
  <c r="I419" s="1"/>
  <c r="I469"/>
  <c r="G468"/>
  <c r="I505"/>
  <c r="G504"/>
  <c r="I553"/>
  <c r="G552"/>
  <c r="G388"/>
  <c r="I389"/>
  <c r="H32"/>
  <c r="I33"/>
  <c r="G73"/>
  <c r="I73" s="1"/>
  <c r="I74"/>
  <c r="I195"/>
  <c r="G194"/>
  <c r="I194" s="1"/>
  <c r="I236"/>
  <c r="G235"/>
  <c r="I246"/>
  <c r="I281"/>
  <c r="G280"/>
  <c r="I575"/>
  <c r="G574"/>
  <c r="I574" s="1"/>
  <c r="I342"/>
  <c r="G341"/>
  <c r="I378"/>
  <c r="G377"/>
  <c r="I412"/>
  <c r="G411"/>
  <c r="I434"/>
  <c r="I429"/>
  <c r="I451"/>
  <c r="G450"/>
  <c r="I450" s="1"/>
  <c r="I479"/>
  <c r="G478"/>
  <c r="I499"/>
  <c r="G498"/>
  <c r="I498" s="1"/>
  <c r="I529"/>
  <c r="G528"/>
  <c r="I528" s="1"/>
  <c r="I559"/>
  <c r="G558"/>
  <c r="I569"/>
  <c r="G568"/>
  <c r="I358"/>
  <c r="G357"/>
  <c r="I357" s="1"/>
  <c r="I440"/>
  <c r="G439"/>
  <c r="I457"/>
  <c r="G456"/>
  <c r="I485"/>
  <c r="G484"/>
  <c r="I535"/>
  <c r="G534"/>
  <c r="I534" s="1"/>
  <c r="G483" l="1"/>
  <c r="I483" s="1"/>
  <c r="I484"/>
  <c r="I456"/>
  <c r="I439"/>
  <c r="G567"/>
  <c r="I568"/>
  <c r="G557"/>
  <c r="I557" s="1"/>
  <c r="I558"/>
  <c r="G477"/>
  <c r="I478"/>
  <c r="G410"/>
  <c r="I411"/>
  <c r="G376"/>
  <c r="I376" s="1"/>
  <c r="I377"/>
  <c r="I341"/>
  <c r="G315"/>
  <c r="I280"/>
  <c r="G274"/>
  <c r="I274" s="1"/>
  <c r="G244"/>
  <c r="I244" s="1"/>
  <c r="I245"/>
  <c r="G234"/>
  <c r="I235"/>
  <c r="G551"/>
  <c r="I552"/>
  <c r="G503"/>
  <c r="I503" s="1"/>
  <c r="I504"/>
  <c r="G467"/>
  <c r="I467" s="1"/>
  <c r="I468"/>
  <c r="G368"/>
  <c r="I369"/>
  <c r="G303"/>
  <c r="I303" s="1"/>
  <c r="I304"/>
  <c r="G291"/>
  <c r="I292"/>
  <c r="G9"/>
  <c r="I13"/>
  <c r="G175"/>
  <c r="I175" s="1"/>
  <c r="H31"/>
  <c r="I32"/>
  <c r="I388"/>
  <c r="H9" l="1"/>
  <c r="H581" s="1"/>
  <c r="I31"/>
  <c r="I291"/>
  <c r="G290"/>
  <c r="I368"/>
  <c r="G367"/>
  <c r="I367" s="1"/>
  <c r="I551"/>
  <c r="G547"/>
  <c r="I547" s="1"/>
  <c r="I234"/>
  <c r="G230"/>
  <c r="I230" s="1"/>
  <c r="I410"/>
  <c r="G409"/>
  <c r="I477"/>
  <c r="G473"/>
  <c r="I473" s="1"/>
  <c r="I567"/>
  <c r="G563"/>
  <c r="I438"/>
  <c r="G428"/>
  <c r="I9"/>
  <c r="G455"/>
  <c r="I455" s="1"/>
  <c r="I315"/>
  <c r="G314"/>
  <c r="I314" l="1"/>
  <c r="G302"/>
  <c r="I302" s="1"/>
  <c r="I428"/>
  <c r="G424"/>
  <c r="I424" s="1"/>
  <c r="I409"/>
  <c r="G387"/>
  <c r="I387" s="1"/>
  <c r="G289"/>
  <c r="I290"/>
  <c r="I563"/>
  <c r="I289" l="1"/>
  <c r="G285"/>
  <c r="I285" s="1"/>
  <c r="I581" s="1"/>
  <c r="G581" l="1"/>
  <c r="D23" i="1" l="1"/>
  <c r="D23" i="4"/>
</calcChain>
</file>

<file path=xl/sharedStrings.xml><?xml version="1.0" encoding="utf-8"?>
<sst xmlns="http://schemas.openxmlformats.org/spreadsheetml/2006/main" count="2835" uniqueCount="418">
  <si>
    <t xml:space="preserve">Капитальные вложения в объекты недвижимого имущества государственной (муниципальной ) собственности </t>
  </si>
  <si>
    <t xml:space="preserve">Бюджетные инвестиции </t>
  </si>
  <si>
    <t>400</t>
  </si>
  <si>
    <t>410</t>
  </si>
  <si>
    <t>Социальное обеспечение  и иные выплаты населению</t>
  </si>
  <si>
    <t>510</t>
  </si>
  <si>
    <t xml:space="preserve">Дотации на выравнивание  бюджетной обеспеченности  </t>
  </si>
  <si>
    <t xml:space="preserve">Иные дотации </t>
  </si>
  <si>
    <t>Наименование</t>
  </si>
  <si>
    <t>Сумма</t>
  </si>
  <si>
    <t>Раздел</t>
  </si>
  <si>
    <t>Подраздел</t>
  </si>
  <si>
    <t>Распределение расходов бюджета поселения на 2006 год по разделам и подразделам функциональной классификации расходов</t>
  </si>
  <si>
    <t>Приложение 4</t>
  </si>
  <si>
    <t xml:space="preserve">к постановлению о бюджете </t>
  </si>
  <si>
    <t>поселения на 2006 год</t>
  </si>
  <si>
    <t>№ _____ от ____ декабря 2005 года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</si>
  <si>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</si>
  <si>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</si>
  <si>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местного самоуправления</t>
  </si>
  <si>
    <t>03</t>
  </si>
  <si>
    <t>Функционирование Правительства РФ, высших органов исполннительной власти субъектоРФ, местных администраций</t>
  </si>
  <si>
    <t>04</t>
  </si>
  <si>
    <t>Резервные фонды</t>
  </si>
  <si>
    <t>Другие общегосударственные вопросы</t>
  </si>
  <si>
    <t>15</t>
  </si>
  <si>
    <t>13</t>
  </si>
  <si>
    <t>Национальная экономика</t>
  </si>
  <si>
    <t>Другие вопросы в области национальной экономики</t>
  </si>
  <si>
    <t>11</t>
  </si>
  <si>
    <t>Жилищно - коммунальное хозяйство</t>
  </si>
  <si>
    <t>05</t>
  </si>
  <si>
    <t>Жилищное хозяйство</t>
  </si>
  <si>
    <t>Коммунальное хозяйство</t>
  </si>
  <si>
    <t>02</t>
  </si>
  <si>
    <t>Культура, кинематография и средства массовой информации</t>
  </si>
  <si>
    <t>08</t>
  </si>
  <si>
    <t>Культура</t>
  </si>
  <si>
    <t>Транспорт</t>
  </si>
  <si>
    <t>Межбюджетные трансферты</t>
  </si>
  <si>
    <t>Всего расходов</t>
  </si>
  <si>
    <t>00</t>
  </si>
  <si>
    <t>Образование</t>
  </si>
  <si>
    <t>Общее образование</t>
  </si>
  <si>
    <t>Другие вопросы в области образования</t>
  </si>
  <si>
    <t>07</t>
  </si>
  <si>
    <t>09</t>
  </si>
  <si>
    <t>Другие вопросы в области культуры</t>
  </si>
  <si>
    <t>Социальная политика</t>
  </si>
  <si>
    <t>10</t>
  </si>
  <si>
    <t>06</t>
  </si>
  <si>
    <t>Пенсионное обеспечение</t>
  </si>
  <si>
    <t>Социальное обеспечение населения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</si>
  <si>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</si>
  <si>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надзора</t>
  </si>
  <si>
    <t>ЦСТ</t>
  </si>
  <si>
    <t>ВР</t>
  </si>
  <si>
    <t>РЗ</t>
  </si>
  <si>
    <t>12</t>
  </si>
  <si>
    <t>Охрана семьи и детства</t>
  </si>
  <si>
    <t>Наименование показателя</t>
  </si>
  <si>
    <t>Прз</t>
  </si>
  <si>
    <t>Физическая культура и спорт</t>
  </si>
  <si>
    <t>Физическая культура</t>
  </si>
  <si>
    <t>Дотации</t>
  </si>
  <si>
    <t>Иные дотации</t>
  </si>
  <si>
    <t>14</t>
  </si>
  <si>
    <t>Ист</t>
  </si>
  <si>
    <t>Районные средства</t>
  </si>
  <si>
    <t>Областные средства</t>
  </si>
  <si>
    <t>Федеральные средства</t>
  </si>
  <si>
    <t>1</t>
  </si>
  <si>
    <t>3</t>
  </si>
  <si>
    <t>2</t>
  </si>
  <si>
    <t>Национальная оборона</t>
  </si>
  <si>
    <t>Мобилизационная и вневойсковая подготовка</t>
  </si>
  <si>
    <t>Субвенции</t>
  </si>
  <si>
    <t>530</t>
  </si>
  <si>
    <t>810</t>
  </si>
  <si>
    <t>Дошкольное образование</t>
  </si>
  <si>
    <t xml:space="preserve">Субсидии бюджетным учреждениям на иные цели </t>
  </si>
  <si>
    <t>Райнные средства</t>
  </si>
  <si>
    <t>Социальные выплаты гражданам, кроме публичных нормативных социальных выплат</t>
  </si>
  <si>
    <t>320</t>
  </si>
  <si>
    <t>612</t>
  </si>
  <si>
    <t>512</t>
  </si>
  <si>
    <t>511</t>
  </si>
  <si>
    <t>Дотации на выравнивание бюджетной обеспеченности субъектов Российской Федерации и муниципальных образований</t>
  </si>
  <si>
    <t>310</t>
  </si>
  <si>
    <t>Публичные нормативные социальные выплаты гражданам</t>
  </si>
  <si>
    <t>611</t>
  </si>
  <si>
    <t>Функционирование высшего должностного лица субъекта Российской Федерации и муниципального образования</t>
  </si>
  <si>
    <t>Культура, кинематография</t>
  </si>
  <si>
    <t>Оценка недвижимости, признание прав и регулирование отношений по государственной и муниципальной собственности</t>
  </si>
  <si>
    <t xml:space="preserve">Непрограммная часть районного бюджета </t>
  </si>
  <si>
    <t xml:space="preserve">Расходы на выплаты персоналу в целях обеспечения выполнения функций государственными (муниципальными ) органами,казенными учреждениями,органами управления государственными внебюджетными фондами </t>
  </si>
  <si>
    <t xml:space="preserve">Расходы на выплаты персоналу государственных(муниципальных) органов </t>
  </si>
  <si>
    <t>100</t>
  </si>
  <si>
    <t>120</t>
  </si>
  <si>
    <t>Закупка товаров ,работ и услуг для государственных (муниципальных) нужд</t>
  </si>
  <si>
    <t xml:space="preserve">Иные закупки товаров , работ и услуг для обеспечения государственных (муниципальных) нужд </t>
  </si>
  <si>
    <t>200</t>
  </si>
  <si>
    <t>240</t>
  </si>
  <si>
    <t>Уплата налогов , сборов и иных платежей</t>
  </si>
  <si>
    <t>Иные бюджетные ассигнования</t>
  </si>
  <si>
    <t>800</t>
  </si>
  <si>
    <t>850</t>
  </si>
  <si>
    <t>Резервные средства</t>
  </si>
  <si>
    <t>870</t>
  </si>
  <si>
    <t>Закупка товаров ,работ и услуг для государственных (муниципальных)нужд</t>
  </si>
  <si>
    <t>110</t>
  </si>
  <si>
    <t xml:space="preserve">13 </t>
  </si>
  <si>
    <t>500</t>
  </si>
  <si>
    <t xml:space="preserve">03 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</si>
  <si>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</si>
  <si>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</si>
  <si>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финансвое обеспечение государственного (мунциципального) задания на оказание государственных (муниципальных) услуг (выполнение работ)</t>
  </si>
  <si>
    <t>600</t>
  </si>
  <si>
    <t>610</t>
  </si>
  <si>
    <t>Социальное обеспечение и иные выплаты населению</t>
  </si>
  <si>
    <t>300</t>
  </si>
  <si>
    <t xml:space="preserve">Субсидии юридическим лицам (кроме некоммерческих организаций), индивидуальным предпринимателям, физическим лицам </t>
  </si>
  <si>
    <t>Иные межбюджетные трасферты</t>
  </si>
  <si>
    <t>540</t>
  </si>
  <si>
    <t>Дорожное хозяйство (дорожные фонды)</t>
  </si>
  <si>
    <t>Напрограммная часть районного бюджета</t>
  </si>
  <si>
    <t>Дополнительное образование детей</t>
  </si>
  <si>
    <t>Иные выплаты населению</t>
  </si>
  <si>
    <t>360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</si>
  <si>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</si>
  <si>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</si>
  <si>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Национальная безопасность и правоохранительная деятельность</t>
  </si>
  <si>
    <t>тыс. руб.</t>
  </si>
  <si>
    <t>Благоустройство</t>
  </si>
  <si>
    <t>Областные средства средства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</si>
  <si>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</si>
  <si>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</si>
  <si>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Реализация основного мероприятия "Оказание финансовой помощи бюджетам поселений Залегощенского района в виде дотаций на обеспечение сбалансированности бюджетов поселений" в рамках муниципальной программы Залегощенского района "Управление муниципальными финансами Залегощенского района"</t>
  </si>
  <si>
    <t>Реализация основного мероприятия "Выравнивание бюджетной обеспеченности поселенйи Залегощенского района" в рамках муниципальной программы Залегощенского района "Управление муниципальными финансами Залегощенского района"</t>
  </si>
  <si>
    <t>Муниципальная программа "Законопослушное поведение участников дорожного движения в Залегощенском районе"</t>
  </si>
  <si>
    <t>Реализация мероприятий в рамках муниципальной программы "Законопослушное поведение участников дорожного движения в Залегощенском районе "</t>
  </si>
  <si>
    <t>Муниципальная программа "Патриотическое воспитание граждан Залегощенского района на"</t>
  </si>
  <si>
    <t>Реализация мероприятий в рамках муниципальной программы "Патриотическое воспитание граждан Залегощенского района"</t>
  </si>
  <si>
    <t>Муниципальная программа "Профилактика экстремизма и терроризма на территории Залегощенского района"</t>
  </si>
  <si>
    <t>Реализация мероприятий в рамках муниципальной программы "Профилактика экстремизма и терроризма на территории Залегощенского района"</t>
  </si>
  <si>
    <t>Муниципальная программа "Укрепление межнационального мира и межконфессионального согласия  на территории Залегощенского района"</t>
  </si>
  <si>
    <t>Реализация мероприятий в рамках муниципальной программы "Укрепление межнационального мира и межконфессионального согласия  на территории Залегощенского района"</t>
  </si>
  <si>
    <t>Муниципальная программа "Профилактика правонарушений и укрепление общественной безопасности в Залегощенском районе"</t>
  </si>
  <si>
    <t>Реализация мероприятий в рамках муниципальной программы "Профилактика правонарушений и укрепление общественной безопасности в Залегощенском районе"</t>
  </si>
  <si>
    <t>Муниципальная программа Залегощенского района "Развитие муниципальной службы в Залегощенском районе"</t>
  </si>
  <si>
    <t>Реализация мероприятий в рамках муниципальной программы Залегощенского района "Развитие муниципальной службы в Залегощенском районе"</t>
  </si>
  <si>
    <t>Муниципальная программа Залегощенского района Орловской области "Развитие системы комплексной безопасности в Залегощенском районе"</t>
  </si>
  <si>
    <t>Реализация мероприятий в рамках муниципальной программы Залегощенского района Орловской области "Развитие системы комплексной безопасности в Залегощенском районе"</t>
  </si>
  <si>
    <t>Муниципальная программа Залегощенского района "Совершенствование и развитие сети автомобильных дорог общего пользования местного значения Залегощенского района"</t>
  </si>
  <si>
    <t>Реализация мероприятий муниципальной программы Залегощенского района "Совершенствование и развитие сети автомобильных дорог общего пользования местного значения Залегощенского района" за счет средств областного бюджета</t>
  </si>
  <si>
    <t>Реализация  мероприятий в рамках муниципальной программы Залегощенского района "Совершенствование и развитие сети автомобильных дорог общего пользования местного значения Залегощенского района"</t>
  </si>
  <si>
    <t>Муниципальная программа Залегощенского района Орловской области "Развитие и поддержка малого бизнеса и среднего предпринимательства в Залегощенском районе"</t>
  </si>
  <si>
    <t>Реализация  мероприятий в рамках муниципальной программы Залегощенского района "Развитие и поддержка малого бизнеса и среднего предпринимательства в Залегощенском районе"</t>
  </si>
  <si>
    <t>Муниципальная программа  "Улучшение водоснабжения в сельских поселениях Залегощенского района"</t>
  </si>
  <si>
    <t>Реализация  мероприятий в рамках муниципальной программы "Улучшение водоснабжения в сельских поселениях Залегощенского района"</t>
  </si>
  <si>
    <t>Муниципальная программа Залегощенского района "Образование в Залегощенском районе"</t>
  </si>
  <si>
    <t>Подпрограмма "Развитие системы дошкольного образования в Залегощенском районе" в рамках муниципальной программы Залегощенского района "Образование в Залегощенском районе"</t>
  </si>
  <si>
    <t>Обеспечение деятельности (оказания услуг) дошкольных учреждений в рамках подпрограммы "Развитие системы дошкольного образования в Залегощенском районе" муниципальной программы Залегощенского района "Образование в Залегощенском район"</t>
  </si>
  <si>
    <t>Финансовое обеспечение государственных гарантий 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дошкольного,начального общего, основного общего,среднего общего образования в муниципальных общеобразовательных организациях,обеспечение дополнительного образования детей в муниципальных организациях в рамках подпрограммы "Развитие системы дошкольного образования в Залегощенском районе" муниципальной программы Залегощенского района "Образование в Залегощенском районе"</t>
  </si>
  <si>
    <t>Подпрограмма "Развитие системы общего и дополнительного образования в Залегощенском районе" в рамках муниципальной программы Залегощенского района "Образование в Залегощенском районе"</t>
  </si>
  <si>
    <t>Обеспечение деятельности (оказание услуг) школ - детских садов, школ начальных, неполных средних и средних  в рамках подпрограммы "Развитие системы общего и дополнительного образования в Залегощенском районе" муниципальной программы Залегощенского района "Образование в Залегощенском районе"</t>
  </si>
  <si>
    <t>Финансовое обеспечение государственных гарантий 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дошкольного,начального общего, основного общего,среднего общего образования в муниципальных общеобразовательных организациях,обеспечение дополнительного образования детей в муниципальных организациях в рамках подпрограммы "Развитие системы общего и дополнительного образования в Залегощенском районе" муниципальной программы Залегощенского района "Образование в Залегощенском районе"</t>
  </si>
  <si>
    <t>Ежемесячное денежное вознаграждение за классное руководство в рамках подпрограммы "Развитие системы общего и дополнительного образования в Залегощенском районе" муниципальной программы Залегощенского района "Образование в Залегощенском районе"</t>
  </si>
  <si>
    <t>Субсидии на обеспечение питанием учащихся муниципальных общеобразовательных учреждений за счет средств районного бюджета в рамках подпрограммы "Развитие системы общего и дополнительного образования в Залегощенском районе" муниципальной программы Залегощенского района "Образование в Залегощенском районе"</t>
  </si>
  <si>
    <t>Муниципальная программа Залегощенского района "Обеспечение безопасности дорожного движения в Залегощенском районе"</t>
  </si>
  <si>
    <t>Реализация мероприятий в рамках муниципальной программы Залегощенского района "Обеспечение безопасности дорожного движения в Залегощенском районе"</t>
  </si>
  <si>
    <t>Обеспечение деятельности (оказание услуг) учреждений по внешкольной работе с детьми  в рамках подпрограммы "Развитие системы общего и дополнительного образования в Залегощенском районе" муниципальной программы Залегощенского района "Образование в Залегощенском районе"</t>
  </si>
  <si>
    <t>Муниципальная программа Залегощенского района "Молодежь Залегощенского района"</t>
  </si>
  <si>
    <t>Реализация мероприятий в рамках муниципальной программы Залегощенского района "Молодежь Залегощенского района"</t>
  </si>
  <si>
    <t>Муниципальная программа Залегощенского района "Комплексные меры противодействия злоупотреблению наркотиками"</t>
  </si>
  <si>
    <t>Реализация мероприятий в рамках муниципальной программы Залегощенского района "Комплексные меры противодействия злоупотреблению наркотиками"</t>
  </si>
  <si>
    <t>Подпрограмма "Формирование здорового образа жизни и организация отдыха, оздоровления и занятости детей и подростков" в рамках муниципальной программы Залегощенского района "Образование в Залегощенском районе"</t>
  </si>
  <si>
    <t>Организация отдыха и оздоровления детей и подростков в рамках подпрограммы "Формирование здорового образа жизни и организация отдыха, оздоровления и Занятости детей и подростков"  муниципальной программы Залегощенского района "Образование в Залегощенском районе"</t>
  </si>
  <si>
    <t>Организация занятости детей и подростков в рамках подпрограммы "Формирование здорового образа жизни и организация отдыха, оздоровления и Занятости детей и подростков"  муниципальной программы Залегощенского района "Образование в Залегощенском районе"</t>
  </si>
  <si>
    <t>Муниципальная программа Залегощенского района "Развитие культуры и архивного дела в Залегощенском районе"</t>
  </si>
  <si>
    <t>Подпрограмма "Библиотечное обслуживание населения в Залегощенском районе" в рамках муниципальной программы Залегощенского района "Развитие культуры и архивного дела в Залегощенском районе"</t>
  </si>
  <si>
    <t>Реализация мероприятий в рамках подпрограммы "Библиотечное обслуживание населения в Залегощенском районе" муниципальной программы Залегощенского района "Развитие культуры и архивного дела в Залегощенском районе"</t>
  </si>
  <si>
    <t>Муниципальная программа Залегощенского района "Сохранение и реконструкция военно-мемориальных объектов в Залегощенском районе"</t>
  </si>
  <si>
    <t>Реализация мероприятий в рамках муниципальной программы Залегощенского района "Сохранение и реконструкция военно-мемориальных объектов в Залегощенском районе"</t>
  </si>
  <si>
    <t>Подпрограмма "Развитие архивного дела в Залегощенском районе" в рамках муниципальной программы Залегощенского района "Развитие культуры и архивного дела в Залегощенском районе"</t>
  </si>
  <si>
    <t>Реализация мероприятий в рамках подпрограммы "Развитие архивного дела в Залегощенском районе" муниципальной программы Залегощенского района "Развитие культуры и архивного дела в Залегощенском районе"</t>
  </si>
  <si>
    <t>Муниципальная программа Залегощенского района "Развитие физической культуры и спорта в Залегощенском районе"</t>
  </si>
  <si>
    <t>Реализация мероприятий в рамках муниципальной программы Залегощенского района "Развитие физической культуры и спорта в Залегощенском районе"</t>
  </si>
  <si>
    <t>Муниципальная программа Залегощенского района "Управление муниципальными финансами Залегощенского района"</t>
  </si>
  <si>
    <t>8900000000</t>
  </si>
  <si>
    <t>8900090010</t>
  </si>
  <si>
    <t>8900090020</t>
  </si>
  <si>
    <t>8900071600</t>
  </si>
  <si>
    <t>8900072500</t>
  </si>
  <si>
    <t>8900071510</t>
  </si>
  <si>
    <t>8900072480</t>
  </si>
  <si>
    <t>8900072490</t>
  </si>
  <si>
    <t>8900072950</t>
  </si>
  <si>
    <t>8900090450</t>
  </si>
  <si>
    <t>8900090430</t>
  </si>
  <si>
    <t>8900090260</t>
  </si>
  <si>
    <t>8900090250</t>
  </si>
  <si>
    <t>8900090540</t>
  </si>
  <si>
    <t>8900051180</t>
  </si>
  <si>
    <t>8900090120</t>
  </si>
  <si>
    <t>8900090060</t>
  </si>
  <si>
    <t>8900090050</t>
  </si>
  <si>
    <t>8900071610</t>
  </si>
  <si>
    <t>8900071590</t>
  </si>
  <si>
    <t>8900071580</t>
  </si>
  <si>
    <t>8900090040</t>
  </si>
  <si>
    <t>8900051200</t>
  </si>
  <si>
    <t>1100000000</t>
  </si>
  <si>
    <t>1100090380</t>
  </si>
  <si>
    <t>1200000000</t>
  </si>
  <si>
    <t>1200090290</t>
  </si>
  <si>
    <t>1300000000</t>
  </si>
  <si>
    <t>1310000000</t>
  </si>
  <si>
    <t>1310090160</t>
  </si>
  <si>
    <t>1310071570</t>
  </si>
  <si>
    <t>1320000000</t>
  </si>
  <si>
    <t>1320090170</t>
  </si>
  <si>
    <t>1320071570</t>
  </si>
  <si>
    <t>1320071500</t>
  </si>
  <si>
    <t>13200S2410</t>
  </si>
  <si>
    <t>1600000000</t>
  </si>
  <si>
    <t>1600090350</t>
  </si>
  <si>
    <t>1320090180</t>
  </si>
  <si>
    <t>1400000000</t>
  </si>
  <si>
    <t>1400090360</t>
  </si>
  <si>
    <t>1500000000</t>
  </si>
  <si>
    <t>1500090340</t>
  </si>
  <si>
    <t>1330000000</t>
  </si>
  <si>
    <t>1330090200</t>
  </si>
  <si>
    <t>1800000000</t>
  </si>
  <si>
    <t>1820000000</t>
  </si>
  <si>
    <t>1820090240</t>
  </si>
  <si>
    <t>1830000000</t>
  </si>
  <si>
    <t>1830090400</t>
  </si>
  <si>
    <t>1700000000</t>
  </si>
  <si>
    <t>1700090370</t>
  </si>
  <si>
    <t>2000000000</t>
  </si>
  <si>
    <t>2000290470</t>
  </si>
  <si>
    <t>2000171560</t>
  </si>
  <si>
    <t>2800000000</t>
  </si>
  <si>
    <t>2800090520</t>
  </si>
  <si>
    <t>1330090410</t>
  </si>
  <si>
    <t>2400000000</t>
  </si>
  <si>
    <t>2400090640</t>
  </si>
  <si>
    <t>2200000000</t>
  </si>
  <si>
    <t>2200070550</t>
  </si>
  <si>
    <t>2200090100</t>
  </si>
  <si>
    <t>3200000000</t>
  </si>
  <si>
    <t>3200090630</t>
  </si>
  <si>
    <t>2900000000</t>
  </si>
  <si>
    <t>2900090530</t>
  </si>
  <si>
    <t>3300000000</t>
  </si>
  <si>
    <t>3300090560</t>
  </si>
  <si>
    <t>3100000000</t>
  </si>
  <si>
    <t>3100090550</t>
  </si>
  <si>
    <t>2600000000</t>
  </si>
  <si>
    <t>2600090590</t>
  </si>
  <si>
    <t>2300000000</t>
  </si>
  <si>
    <t>2300090570</t>
  </si>
  <si>
    <t xml:space="preserve">Глава муниципального образования </t>
  </si>
  <si>
    <t>Центральный аппарат</t>
  </si>
  <si>
    <t xml:space="preserve">Центральный аппарат </t>
  </si>
  <si>
    <t xml:space="preserve">Резервные фонды местных администраций </t>
  </si>
  <si>
    <t>Создание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</si>
  <si>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</si>
  <si>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Выполнение  полномочий в сфере трудовых отношений</t>
  </si>
  <si>
    <t>Выполнение других обязательств государства</t>
  </si>
  <si>
    <t xml:space="preserve">Осуществление первичного воинского учета на территориях, где отсутствуют военные комиссариаты </t>
  </si>
  <si>
    <t xml:space="preserve">Взнос на капитальный ремонт общего имущества многоквартирных домов муниципального жилищного фонда </t>
  </si>
  <si>
    <t xml:space="preserve">Обеспечение деятельности учебно- методических кабинетов, централизованных бухгалтерии, групп хозяйственного обслуживания </t>
  </si>
  <si>
    <t xml:space="preserve">Доплата к пенсиям государственных служащих субъектов РФ и муниципальных служащих </t>
  </si>
  <si>
    <t xml:space="preserve">Выплата материальго пособия почетным гражанам Залегощенского района </t>
  </si>
  <si>
    <t xml:space="preserve">Предоставление мер социальной поддержки в виде ежемесячной денежной компенсации на оплату жилого помещения, освещения и отопления специалистам учреждений сферы культуры, медицинским работникам дошкольных учреждений находящихся в ведении Залегощенского района, работающим и проживающим в сельской местности и поселках городского типа </t>
  </si>
  <si>
    <t xml:space="preserve">Обеспечение единовременной выплаты на ремонт жилых помещений, закрепленных на правах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 </t>
  </si>
  <si>
    <t xml:space="preserve">Содержание ребенка в семье опекуна и приемной семье, а также вознаграждение, причитающееся приемному родителю </t>
  </si>
  <si>
    <t xml:space="preserve"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 </t>
  </si>
  <si>
    <t xml:space="preserve">Закон Орловской области  от 12 ноября 2008 года №832-ОЗ"О социальной поддержке граждан, усыновивших(удочеривших) детей-сирот и детей ,оставшихся без попечения родителей" </t>
  </si>
  <si>
    <t xml:space="preserve">Выполнение полномочий в сфере опеки и попечительства </t>
  </si>
  <si>
    <t>3,5</t>
  </si>
  <si>
    <t>50,0</t>
  </si>
  <si>
    <t>18,0</t>
  </si>
  <si>
    <t>2,0</t>
  </si>
  <si>
    <t>10,0</t>
  </si>
  <si>
    <t>4,0</t>
  </si>
  <si>
    <t>22,0</t>
  </si>
  <si>
    <t>20,0</t>
  </si>
  <si>
    <t>138,0</t>
  </si>
  <si>
    <t>Обеспечение системой коммунальной инфраструктуры земельных участков, предоставляемых гражданам, имеющим трех и более детей для жилищного строительства</t>
  </si>
  <si>
    <t>8900090690</t>
  </si>
  <si>
    <t xml:space="preserve">Мероприятия в области жилищного  хозяйства </t>
  </si>
  <si>
    <t>8900090650</t>
  </si>
  <si>
    <t>2100000000</t>
  </si>
  <si>
    <t>2100090110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</si>
  <si>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в рамках подпрограммы "Развитие системы общего и дополнительного образования в Залегощенском районе" муниципальной программы Залегощенского района "Образование в Залегощенском районе"</t>
  </si>
  <si>
    <t>13200L3040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</si>
  <si>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</si>
  <si>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Возмещение расходов бюджетов муниципальных образований на обеспечение питанием учащихся муниципальных общеобразовательных организаций в рамках подпрограммы "Развитие системы общего и дополнительного образования в Залегощенском районе" муниципальной программы Залегощенского района "Образование в Залегощенском районе"</t>
  </si>
  <si>
    <t>1320072410</t>
  </si>
  <si>
    <t>Исполнение судебных актов</t>
  </si>
  <si>
    <t>830</t>
  </si>
  <si>
    <t>Муниципальная программа  "Устройство контейнерных площадок для сбора твердых коммунальных отходов на территории населенных пунктов сельских поселений Залегощенского района Орловской области в 2022-2026 годах"</t>
  </si>
  <si>
    <t>Реализация мероприятий в рамках муниципальной программы "Устройство контейнерных площадок для сбора твердых коммунальных отходов на территории населенных пунктов сельских поселений Залегощенского района Орловской области в 2022-2026 годах"</t>
  </si>
  <si>
    <t>5,0</t>
  </si>
  <si>
    <t>150,0</t>
  </si>
  <si>
    <t>Приложение 9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</si>
  <si>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в рамках подпрограммы "Развитие системы общего и дополнительного образования в Залегощенском районе" муниципальной программы Залегощенского района "Образование в Залегощенском районе"</t>
  </si>
  <si>
    <t>100,0</t>
  </si>
  <si>
    <t>Погребение умерших, не имеющих супруга, близких родственников, иных родственников либо законного представителя умершего, умерших, личность которых не установлена органами внутренних дел</t>
  </si>
  <si>
    <t>8900090720</t>
  </si>
  <si>
    <t>2301,0</t>
  </si>
  <si>
    <t>99,0</t>
  </si>
  <si>
    <t>8900090730</t>
  </si>
  <si>
    <t>Исполнение Программы наказов избирателей депутатам Залегощенского районного Совета народных депутатов</t>
  </si>
  <si>
    <t>350,0</t>
  </si>
  <si>
    <t>Распределение бюджетных ассигнований  из  районного бюджета  на 2024 год по разделам и подразделам, целевым статьям и видам расходов   классификации расходов бюджета</t>
  </si>
  <si>
    <t>2273,5</t>
  </si>
  <si>
    <t>1865,7</t>
  </si>
  <si>
    <t>19068,3</t>
  </si>
  <si>
    <t>4530,4</t>
  </si>
  <si>
    <t>7323,4</t>
  </si>
  <si>
    <t>Сельское хозяйство и рыболовство</t>
  </si>
  <si>
    <t>Непрограммная часть районного бюджета</t>
  </si>
  <si>
    <t>Обеспечение эпизоотического и ветеринарно-санитарного благополучия на территории Орловской области</t>
  </si>
  <si>
    <t>8900074780</t>
  </si>
  <si>
    <t>3309,9</t>
  </si>
  <si>
    <t>634,8</t>
  </si>
  <si>
    <t>2524,0</t>
  </si>
  <si>
    <t>80,0</t>
  </si>
  <si>
    <t>4430,1</t>
  </si>
  <si>
    <t>104,7</t>
  </si>
  <si>
    <t>5919,6</t>
  </si>
  <si>
    <t>110,0</t>
  </si>
  <si>
    <t>719,0</t>
  </si>
  <si>
    <t>Муниципальная программа Залегощенского района  "Организация эффективного вовлечения в оборот земель сельскохозяйственного назначения в Залегощенском районе"</t>
  </si>
  <si>
    <t>3400000000</t>
  </si>
  <si>
    <t>Подготовка проектов межевания земельных участков и проведение кадастровых работ в рамках муниципальной программы Залегощенского района  "Организация эффективного вовлечения в оборот земель сельскохозяйственного назначения в Залегощенском районе"</t>
  </si>
  <si>
    <t>34000L5990</t>
  </si>
  <si>
    <t>Муниципальная программа Залегощенского района Орловской области "Обеспечение жильем молодых семей"</t>
  </si>
  <si>
    <t>1900000000</t>
  </si>
  <si>
    <t>Реализаци мероприятий в рамках муниципальной программы Залегощенского района Орловской области "Обеспечение жильем молодых семей"</t>
  </si>
  <si>
    <t>19000L4970</t>
  </si>
  <si>
    <t>Муниципальная программа Залегощенского района Орловской области "Обеспечение внутри муниципальных пассажирских перевозок на территории Залегощенского района"</t>
  </si>
  <si>
    <t>Реализация мероприятий в рамках муниципальной программы Залегощенского района Орловской области"Обеспечение внутри муниципальных пассажирских перевозок на территории Залегощенского района"</t>
  </si>
  <si>
    <t>228,0</t>
  </si>
  <si>
    <t>233,0</t>
  </si>
  <si>
    <t>1778,3</t>
  </si>
  <si>
    <t>Обеспечение функционирования МКУ «АХС и ЕДДС Залегощенского района»</t>
  </si>
  <si>
    <t>8900090790</t>
  </si>
  <si>
    <t>Межбюджетные трансферты на выполнение полномочий, передаваемых бюджетам сельских поселений по содержанию автомобильных дорог местного значения вне границ населенных пунктов в границах муниципального района и в границах населенных пунктов поселения в рамках муниципальной программы Залегощенского района "Совершенствование и развитие сети автомобильных дорог общего пользования местного значения Залегощенского района"</t>
  </si>
  <si>
    <t>2200090150</t>
  </si>
  <si>
    <t>20397,0</t>
  </si>
  <si>
    <t>29000,0</t>
  </si>
  <si>
    <t>142158,6</t>
  </si>
  <si>
    <t>2222,6</t>
  </si>
  <si>
    <t>6455,6</t>
  </si>
  <si>
    <t>65,2</t>
  </si>
  <si>
    <t>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рамках подпрограммы "Развитие системы общего и дополнительного образования в Залегощенском районе" муниципальной программы Залегощенского района "Образование в Залегощенском районе"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</si>
  <si>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системы общего и дополнительного образования в Залегощенском районе" муниципальной программы Залегощенского района "Образование в Залегощенском районе"</t>
  </si>
  <si>
    <t>132EВ51790</t>
  </si>
  <si>
    <t>1100,0</t>
  </si>
  <si>
    <t>1262,0</t>
  </si>
  <si>
    <t>4729,2</t>
  </si>
  <si>
    <t>320,0</t>
  </si>
  <si>
    <t>6898,2</t>
  </si>
  <si>
    <t>6554,5</t>
  </si>
  <si>
    <t>1163,5</t>
  </si>
  <si>
    <t>440,1</t>
  </si>
  <si>
    <t>1368,7</t>
  </si>
  <si>
    <t>Массовый спорт</t>
  </si>
  <si>
    <t xml:space="preserve">Молодежная политика </t>
  </si>
  <si>
    <t>Функционирование Правительства РФ, высших исполнительных органов субъектов РФ, местных администраций</t>
  </si>
  <si>
    <t xml:space="preserve">к решению Залегощенского районного Совета народных депутатов от 22 декабря 2023 года № 220 "О бюджете Залегощенского района Орловской области на 2024 год и на плановый период 2025 и 2026 годов" 
</t>
  </si>
  <si>
    <t>к решению Залегощенского районного Совета народных депутатов от _______________ 2024года № ______ "О внесении изменений в решение Залегощенского районного Совета народных депутатов от 22 декабря 2023 года № 220 "О бюджете Залегощенского района Орловской области на 2024год и на плановый период 2025 и 2026 годов"</t>
  </si>
  <si>
    <t>Поправки</t>
  </si>
  <si>
    <t>Сумма с поправками</t>
  </si>
  <si>
    <t>Подпрограмма "Строительство районного Дома культуры Залегощенского района" муниципальной программы Залегощенского района "Развитие культуры и архивного дела в Залегощенском районе"</t>
  </si>
  <si>
    <t>1860000000</t>
  </si>
  <si>
    <t>Строительство районного Дома культуры Залегощенского района в рамках подпрограммы  "Строительство районного Дома культуры Залегощенского района" муниципальной программы Залегощенского района "Развитие культуры и архивного дела в Залегощенском районе"</t>
  </si>
  <si>
    <t>1860090760</t>
  </si>
  <si>
    <t>Оказание социальной помощи лицам, участвующим в специальной военной операции на Украине, членам их семей</t>
  </si>
  <si>
    <t>8900090770</t>
  </si>
  <si>
    <t>3500000000</t>
  </si>
  <si>
    <t>3500090800</t>
  </si>
  <si>
    <t>Мероприятия в области коммунального хозяйства</t>
  </si>
  <si>
    <t>8900090610</t>
  </si>
  <si>
    <t>Муниципальная программа Залегощенского района "Доступная среда на 2024-2026 годы"</t>
  </si>
  <si>
    <t>Реализация мероприятий в рамках муниципальной программы Залегощенского района "Доступная среда на 2024-2026 годы"</t>
  </si>
  <si>
    <t xml:space="preserve">Закон Орловской области от 26 января 2007 года № 655 - ОЗ "О наказах избирателей депутатам Орловского областного Совета народных депутатов" </t>
  </si>
  <si>
    <t>8900072650</t>
  </si>
  <si>
    <t>3685,3</t>
  </si>
  <si>
    <t>17007,3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</si>
  <si>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</si>
  <si>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объектами водоснабжения земельных участков, предоставленных для льготных категорий граждан для индивидуального жилищного строительства</t>
  </si>
  <si>
    <t>89000S0480</t>
  </si>
  <si>
    <t>Возмещение расходов, понесенных бюджетами субъектов Российской Федерации, местными бюджетами на размещение и питание граждан Российской Федерации, иностранных граждан и лиц без гражданства, постоянно проживающих на территориях Украины, Донецкой Народной Республики, Луганской Народной Республики, Запорожской области, Херсонской области, вынужденно пикинувших жилые помещения и находившихся в пунктах временного размещения и питания на территории Российской Федерации, за счет средств резервного фонда Правительства Российской Федерации</t>
  </si>
  <si>
    <t>8900056940</t>
  </si>
  <si>
    <t>237,</t>
  </si>
  <si>
    <t>25,2</t>
  </si>
  <si>
    <t>2495,0</t>
  </si>
  <si>
    <t>1317,2</t>
  </si>
  <si>
    <t>1342,8</t>
  </si>
  <si>
    <t>6065,0</t>
  </si>
  <si>
    <t>77995,9</t>
  </si>
  <si>
    <t>12849,7</t>
  </si>
  <si>
    <t>17752,3</t>
  </si>
  <si>
    <t>9,1</t>
  </si>
  <si>
    <t>-9,1</t>
  </si>
  <si>
    <t>180,0</t>
  </si>
  <si>
    <t>-2099,5</t>
  </si>
  <si>
    <t xml:space="preserve"> Организация и проведение рейтингового голосования по выбору общественных территорий, подлежащих благоустройству в первоочередном порядке, и дизайн-проектов общественных территорий</t>
  </si>
  <si>
    <t>8900074920</t>
  </si>
  <si>
    <t>890000000</t>
  </si>
  <si>
    <t>1500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</si>
</sst>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8"/>
      <name val="Arial CYR"/>
      <family val="2"/>
    </font>
    <font>
      <sz val="7"/>
      <name val="Arial Cyr"/>
      <family val="2"/>
      <charset val="204"/>
    </font>
    <font>
      <sz val="9"/>
      <name val="Times New Roman"/>
      <family val="1"/>
      <charset val="204"/>
    </font>
    <font>
      <sz val="10"/>
      <color indexed="8"/>
      <name val="Arial Cyr"/>
      <family val="2"/>
    </font>
    <font>
      <sz val="7"/>
      <name val="Arial Cyr"/>
      <charset val="204"/>
    </font>
    <font>
      <sz val="10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color rgb="FF000000"/>
      <name val="Arial Cyr"/>
    </font>
    <font>
      <b/>
      <sz val="7"/>
      <color indexed="8"/>
      <name val="Times New Roman"/>
      <family val="1"/>
      <charset val="204"/>
    </font>
    <font>
      <b/>
      <sz val="7"/>
      <name val="Arial Cyr"/>
      <family val="2"/>
      <charset val="204"/>
    </font>
    <font>
      <b/>
      <sz val="7"/>
      <color rgb="FF000000"/>
      <name val="Times New Roman"/>
      <family val="1"/>
      <charset val="204"/>
    </font>
    <font>
      <b/>
      <sz val="7"/>
      <name val="Arial Cyr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1" fontId="15" fillId="0" borderId="1">
      <alignment horizontal="center" vertical="top" shrinkToFit="1"/>
    </xf>
    <xf numFmtId="0" fontId="17" fillId="0" borderId="8">
      <alignment horizontal="left" vertical="top" wrapText="1"/>
    </xf>
    <xf numFmtId="0" fontId="12" fillId="0" borderId="2">
      <alignment vertical="top" wrapText="1"/>
    </xf>
    <xf numFmtId="49" fontId="17" fillId="0" borderId="8">
      <alignment horizontal="center" vertical="top" shrinkToFit="1"/>
    </xf>
    <xf numFmtId="0" fontId="12" fillId="0" borderId="1">
      <alignment vertical="top" wrapText="1"/>
    </xf>
    <xf numFmtId="0" fontId="12" fillId="0" borderId="1">
      <alignment vertical="top" wrapText="1"/>
    </xf>
    <xf numFmtId="1" fontId="19" fillId="0" borderId="8">
      <alignment horizontal="center" vertical="top" shrinkToFit="1"/>
    </xf>
    <xf numFmtId="49" fontId="24" fillId="0" borderId="8">
      <alignment horizontal="center" vertical="top" shrinkToFit="1"/>
    </xf>
  </cellStyleXfs>
  <cellXfs count="99">
    <xf numFmtId="0" fontId="0" fillId="0" borderId="0" xfId="0"/>
    <xf numFmtId="0" fontId="0" fillId="0" borderId="3" xfId="0" applyBorder="1"/>
    <xf numFmtId="49" fontId="0" fillId="0" borderId="3" xfId="0" applyNumberFormat="1" applyBorder="1"/>
    <xf numFmtId="0" fontId="0" fillId="0" borderId="3" xfId="0" applyBorder="1" applyAlignment="1">
      <alignment wrapText="1"/>
    </xf>
    <xf numFmtId="0" fontId="2" fillId="0" borderId="3" xfId="0" applyFont="1" applyBorder="1"/>
    <xf numFmtId="49" fontId="2" fillId="0" borderId="3" xfId="0" applyNumberFormat="1" applyFont="1" applyBorder="1"/>
    <xf numFmtId="0" fontId="2" fillId="0" borderId="0" xfId="0" applyFont="1"/>
    <xf numFmtId="0" fontId="2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49" fontId="3" fillId="0" borderId="3" xfId="0" applyNumberFormat="1" applyFont="1" applyBorder="1"/>
    <xf numFmtId="0" fontId="3" fillId="0" borderId="3" xfId="0" applyFont="1" applyBorder="1"/>
    <xf numFmtId="0" fontId="3" fillId="0" borderId="0" xfId="0" applyFont="1"/>
    <xf numFmtId="0" fontId="1" fillId="0" borderId="0" xfId="0" applyFont="1"/>
    <xf numFmtId="0" fontId="4" fillId="0" borderId="0" xfId="0" applyFont="1"/>
    <xf numFmtId="49" fontId="6" fillId="0" borderId="3" xfId="0" applyNumberFormat="1" applyFont="1" applyBorder="1" applyAlignment="1">
      <alignment horizontal="justify" vertical="top" wrapText="1"/>
    </xf>
    <xf numFmtId="49" fontId="6" fillId="0" borderId="4" xfId="0" applyNumberFormat="1" applyFont="1" applyBorder="1" applyAlignment="1">
      <alignment horizontal="justify" vertical="top" wrapText="1"/>
    </xf>
    <xf numFmtId="49" fontId="6" fillId="0" borderId="5" xfId="0" applyNumberFormat="1" applyFont="1" applyBorder="1" applyAlignment="1">
      <alignment horizontal="justify" vertical="top" wrapText="1"/>
    </xf>
    <xf numFmtId="49" fontId="6" fillId="0" borderId="6" xfId="0" applyNumberFormat="1" applyFont="1" applyBorder="1" applyAlignment="1">
      <alignment horizontal="justify" vertical="top" wrapText="1"/>
    </xf>
    <xf numFmtId="0" fontId="6" fillId="0" borderId="5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6" fillId="0" borderId="3" xfId="0" applyFont="1" applyBorder="1"/>
    <xf numFmtId="0" fontId="6" fillId="0" borderId="6" xfId="0" applyFont="1" applyBorder="1" applyAlignment="1">
      <alignment wrapText="1"/>
    </xf>
    <xf numFmtId="0" fontId="7" fillId="0" borderId="3" xfId="0" applyFont="1" applyBorder="1"/>
    <xf numFmtId="0" fontId="6" fillId="0" borderId="3" xfId="0" applyFont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3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wrapText="1"/>
    </xf>
    <xf numFmtId="0" fontId="6" fillId="0" borderId="6" xfId="0" applyFont="1" applyFill="1" applyBorder="1" applyAlignment="1">
      <alignment vertical="top" wrapText="1"/>
    </xf>
    <xf numFmtId="49" fontId="6" fillId="0" borderId="3" xfId="0" applyNumberFormat="1" applyFont="1" applyBorder="1"/>
    <xf numFmtId="49" fontId="7" fillId="0" borderId="3" xfId="0" applyNumberFormat="1" applyFont="1" applyBorder="1"/>
    <xf numFmtId="49" fontId="6" fillId="0" borderId="5" xfId="0" applyNumberFormat="1" applyFont="1" applyBorder="1"/>
    <xf numFmtId="49" fontId="6" fillId="0" borderId="4" xfId="0" applyNumberFormat="1" applyFont="1" applyBorder="1"/>
    <xf numFmtId="49" fontId="6" fillId="0" borderId="7" xfId="0" applyNumberFormat="1" applyFont="1" applyBorder="1"/>
    <xf numFmtId="0" fontId="6" fillId="0" borderId="7" xfId="0" applyFont="1" applyBorder="1" applyAlignment="1">
      <alignment wrapText="1"/>
    </xf>
    <xf numFmtId="0" fontId="7" fillId="0" borderId="0" xfId="0" applyFont="1"/>
    <xf numFmtId="0" fontId="5" fillId="0" borderId="0" xfId="0" applyFont="1"/>
    <xf numFmtId="0" fontId="7" fillId="0" borderId="5" xfId="0" applyFont="1" applyBorder="1" applyAlignment="1">
      <alignment wrapText="1"/>
    </xf>
    <xf numFmtId="164" fontId="6" fillId="0" borderId="3" xfId="0" applyNumberFormat="1" applyFont="1" applyBorder="1" applyAlignment="1">
      <alignment horizontal="right"/>
    </xf>
    <xf numFmtId="49" fontId="6" fillId="0" borderId="3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164" fontId="7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0" fillId="0" borderId="0" xfId="0" applyAlignment="1">
      <alignment horizontal="right"/>
    </xf>
    <xf numFmtId="2" fontId="6" fillId="0" borderId="3" xfId="0" applyNumberFormat="1" applyFont="1" applyBorder="1" applyAlignment="1">
      <alignment horizontal="right"/>
    </xf>
    <xf numFmtId="0" fontId="6" fillId="0" borderId="5" xfId="0" applyFont="1" applyFill="1" applyBorder="1" applyAlignment="1">
      <alignment wrapText="1"/>
    </xf>
    <xf numFmtId="49" fontId="6" fillId="0" borderId="3" xfId="0" applyNumberFormat="1" applyFont="1" applyFill="1" applyBorder="1"/>
    <xf numFmtId="164" fontId="6" fillId="0" borderId="5" xfId="0" applyNumberFormat="1" applyFont="1" applyBorder="1" applyAlignment="1">
      <alignment horizontal="right"/>
    </xf>
    <xf numFmtId="164" fontId="6" fillId="0" borderId="3" xfId="0" applyNumberFormat="1" applyFont="1" applyFill="1" applyBorder="1" applyAlignment="1">
      <alignment horizontal="right"/>
    </xf>
    <xf numFmtId="0" fontId="8" fillId="0" borderId="2" xfId="3" applyNumberFormat="1" applyFont="1" applyProtection="1">
      <alignment vertical="top" wrapText="1"/>
    </xf>
    <xf numFmtId="164" fontId="6" fillId="0" borderId="3" xfId="0" applyNumberFormat="1" applyFont="1" applyBorder="1"/>
    <xf numFmtId="164" fontId="5" fillId="0" borderId="0" xfId="0" applyNumberFormat="1" applyFont="1" applyAlignment="1">
      <alignment horizontal="right"/>
    </xf>
    <xf numFmtId="49" fontId="13" fillId="0" borderId="3" xfId="0" applyNumberFormat="1" applyFont="1" applyBorder="1"/>
    <xf numFmtId="0" fontId="8" fillId="0" borderId="2" xfId="3" applyNumberFormat="1" applyFont="1" applyProtection="1">
      <alignment vertical="top" wrapText="1"/>
      <protection locked="0"/>
    </xf>
    <xf numFmtId="2" fontId="7" fillId="0" borderId="3" xfId="0" applyNumberFormat="1" applyFont="1" applyBorder="1" applyAlignment="1">
      <alignment horizontal="right"/>
    </xf>
    <xf numFmtId="1" fontId="8" fillId="0" borderId="1" xfId="1" applyNumberFormat="1" applyFont="1" applyAlignment="1" applyProtection="1">
      <alignment horizontal="left" vertical="top" shrinkToFit="1"/>
    </xf>
    <xf numFmtId="49" fontId="6" fillId="0" borderId="3" xfId="0" applyNumberFormat="1" applyFont="1" applyBorder="1" applyAlignment="1">
      <alignment horizontal="left"/>
    </xf>
    <xf numFmtId="1" fontId="15" fillId="0" borderId="1" xfId="1" applyNumberFormat="1" applyAlignment="1" applyProtection="1">
      <alignment horizontal="left" vertical="top" shrinkToFit="1"/>
    </xf>
    <xf numFmtId="49" fontId="16" fillId="0" borderId="3" xfId="0" applyNumberFormat="1" applyFont="1" applyBorder="1" applyAlignment="1">
      <alignment horizontal="left"/>
    </xf>
    <xf numFmtId="0" fontId="8" fillId="0" borderId="3" xfId="3" applyNumberFormat="1" applyFont="1" applyBorder="1" applyProtection="1">
      <alignment vertical="top" wrapText="1"/>
      <protection locked="0"/>
    </xf>
    <xf numFmtId="49" fontId="16" fillId="0" borderId="3" xfId="0" applyNumberFormat="1" applyFont="1" applyBorder="1"/>
    <xf numFmtId="0" fontId="18" fillId="0" borderId="8" xfId="6" applyNumberFormat="1" applyFont="1" applyBorder="1" applyProtection="1">
      <alignment vertical="top" wrapText="1"/>
    </xf>
    <xf numFmtId="1" fontId="18" fillId="0" borderId="8" xfId="1" applyNumberFormat="1" applyFont="1" applyBorder="1" applyProtection="1">
      <alignment horizontal="center" vertical="top" shrinkToFit="1"/>
    </xf>
    <xf numFmtId="0" fontId="18" fillId="0" borderId="8" xfId="2" applyNumberFormat="1" applyFont="1" applyProtection="1">
      <alignment horizontal="left" vertical="top" wrapText="1"/>
    </xf>
    <xf numFmtId="0" fontId="6" fillId="0" borderId="3" xfId="0" applyNumberFormat="1" applyFont="1" applyBorder="1" applyAlignment="1">
      <alignment wrapText="1"/>
    </xf>
    <xf numFmtId="0" fontId="18" fillId="0" borderId="3" xfId="0" applyFont="1" applyBorder="1" applyAlignment="1">
      <alignment horizontal="justify" wrapText="1"/>
    </xf>
    <xf numFmtId="1" fontId="18" fillId="2" borderId="8" xfId="7" applyNumberFormat="1" applyFont="1" applyFill="1" applyAlignment="1" applyProtection="1">
      <alignment horizontal="left" vertical="top" shrinkToFit="1"/>
    </xf>
    <xf numFmtId="49" fontId="6" fillId="2" borderId="3" xfId="0" applyNumberFormat="1" applyFont="1" applyFill="1" applyBorder="1"/>
    <xf numFmtId="0" fontId="6" fillId="2" borderId="5" xfId="0" applyFont="1" applyFill="1" applyBorder="1" applyAlignment="1">
      <alignment wrapText="1"/>
    </xf>
    <xf numFmtId="1" fontId="18" fillId="0" borderId="3" xfId="1" applyNumberFormat="1" applyFont="1" applyBorder="1" applyAlignment="1" applyProtection="1">
      <alignment horizontal="left" vertical="top" shrinkToFit="1"/>
    </xf>
    <xf numFmtId="1" fontId="18" fillId="0" borderId="8" xfId="7" applyNumberFormat="1" applyFont="1" applyAlignment="1" applyProtection="1">
      <alignment horizontal="left" vertical="top" shrinkToFit="1"/>
    </xf>
    <xf numFmtId="0" fontId="14" fillId="0" borderId="0" xfId="0" applyFont="1" applyAlignment="1"/>
    <xf numFmtId="49" fontId="7" fillId="0" borderId="3" xfId="0" applyNumberFormat="1" applyFont="1" applyBorder="1" applyAlignment="1">
      <alignment horizontal="right"/>
    </xf>
    <xf numFmtId="164" fontId="7" fillId="0" borderId="3" xfId="0" applyNumberFormat="1" applyFont="1" applyBorder="1"/>
    <xf numFmtId="49" fontId="7" fillId="0" borderId="5" xfId="0" applyNumberFormat="1" applyFont="1" applyBorder="1"/>
    <xf numFmtId="0" fontId="20" fillId="0" borderId="2" xfId="3" applyNumberFormat="1" applyFont="1" applyAlignment="1" applyProtection="1">
      <alignment horizontal="left" vertical="top" wrapText="1"/>
      <protection locked="0"/>
    </xf>
    <xf numFmtId="49" fontId="21" fillId="0" borderId="3" xfId="0" applyNumberFormat="1" applyFont="1" applyBorder="1"/>
    <xf numFmtId="0" fontId="22" fillId="0" borderId="3" xfId="0" applyFont="1" applyBorder="1" applyAlignment="1">
      <alignment horizontal="justify" wrapText="1"/>
    </xf>
    <xf numFmtId="49" fontId="7" fillId="0" borderId="3" xfId="0" applyNumberFormat="1" applyFont="1" applyBorder="1" applyAlignment="1">
      <alignment horizontal="left"/>
    </xf>
    <xf numFmtId="1" fontId="12" fillId="0" borderId="1" xfId="1" applyNumberFormat="1" applyFont="1" applyAlignment="1" applyProtection="1">
      <alignment horizontal="left" vertical="top" shrinkToFit="1"/>
    </xf>
    <xf numFmtId="49" fontId="23" fillId="0" borderId="3" xfId="0" applyNumberFormat="1" applyFont="1" applyBorder="1" applyAlignment="1">
      <alignment horizontal="left"/>
    </xf>
    <xf numFmtId="0" fontId="6" fillId="2" borderId="3" xfId="0" applyFont="1" applyFill="1" applyBorder="1" applyAlignment="1">
      <alignment wrapText="1"/>
    </xf>
    <xf numFmtId="164" fontId="0" fillId="0" borderId="0" xfId="0" applyNumberFormat="1"/>
    <xf numFmtId="0" fontId="10" fillId="0" borderId="0" xfId="0" applyFont="1" applyAlignment="1">
      <alignment horizontal="center" wrapText="1"/>
    </xf>
    <xf numFmtId="0" fontId="18" fillId="0" borderId="8" xfId="0" applyFont="1" applyFill="1" applyBorder="1" applyAlignment="1">
      <alignment horizontal="center" vertical="center" wrapText="1"/>
    </xf>
    <xf numFmtId="49" fontId="18" fillId="0" borderId="8" xfId="8" applyNumberFormat="1" applyFont="1" applyProtection="1">
      <alignment horizontal="center" vertical="top" shrinkToFit="1"/>
    </xf>
    <xf numFmtId="49" fontId="6" fillId="0" borderId="3" xfId="0" applyNumberFormat="1" applyFont="1" applyFill="1" applyBorder="1" applyAlignment="1">
      <alignment horizontal="righ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9" fillId="0" borderId="5" xfId="0" applyFont="1" applyBorder="1" applyAlignment="1">
      <alignment horizontal="right" vertical="center" wrapText="1"/>
    </xf>
    <xf numFmtId="0" fontId="9" fillId="0" borderId="6" xfId="0" applyFont="1" applyBorder="1" applyAlignment="1">
      <alignment horizontal="right" vertical="center" wrapText="1"/>
    </xf>
    <xf numFmtId="0" fontId="14" fillId="0" borderId="0" xfId="0" applyFont="1" applyAlignment="1">
      <alignment horizontal="center"/>
    </xf>
    <xf numFmtId="0" fontId="9" fillId="0" borderId="0" xfId="0" applyFont="1" applyAlignment="1">
      <alignment horizontal="left" wrapText="1"/>
    </xf>
    <xf numFmtId="0" fontId="10" fillId="0" borderId="0" xfId="0" applyFont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</cellXfs>
  <cellStyles count="9">
    <cellStyle name="xl25" xfId="7"/>
    <cellStyle name="xl26" xfId="1"/>
    <cellStyle name="xl28" xfId="2"/>
    <cellStyle name="xl34" xfId="3"/>
    <cellStyle name="xl37" xfId="4"/>
    <cellStyle name="xl44" xfId="8"/>
    <cellStyle name="xl60" xfId="5"/>
    <cellStyle name="xl61" xfId="6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14"/>
  <sheetViews>
    <sheetView workbookViewId="0">
      <selection activeCell="F21" sqref="F21"/>
    </sheetView>
  </sheetViews>
  <sheetFormatPr defaultRowHeight="12.75"/>
  <cols>
    <col min="1" max="1" width="65.7109375" customWidth="1"/>
    <col min="3" max="3" width="10" customWidth="1"/>
    <col min="4" max="4" width="11.85546875" customWidth="1"/>
  </cols>
  <sheetData>
    <row r="1" spans="1:4">
      <c r="B1" s="90" t="s">
        <v>13</v>
      </c>
      <c r="C1" s="90"/>
      <c r="D1" s="90"/>
    </row>
    <row r="2" spans="1:4">
      <c r="B2" s="90" t="s">
        <v>14</v>
      </c>
      <c r="C2" s="90"/>
      <c r="D2" s="90"/>
    </row>
    <row r="3" spans="1:4">
      <c r="B3" s="90" t="s">
        <v>15</v>
      </c>
      <c r="C3" s="90"/>
      <c r="D3" s="90"/>
    </row>
    <row r="4" spans="1:4">
      <c r="B4" s="90" t="s">
        <v>16</v>
      </c>
      <c r="C4" s="90"/>
      <c r="D4" s="90"/>
    </row>
    <row r="5" spans="1:4" ht="38.25" customHeight="1">
      <c r="A5" s="89" t="s">
        <v>12</v>
      </c>
      <c r="B5" s="89"/>
      <c r="C5" s="89"/>
      <c r="D5" s="89"/>
    </row>
    <row r="7" spans="1:4">
      <c r="A7" s="1" t="s">
        <v>8</v>
      </c>
      <c r="B7" s="1" t="s">
        <v>10</v>
      </c>
      <c r="C7" s="1" t="s">
        <v>11</v>
      </c>
      <c r="D7" s="1" t="s">
        <v>9</v>
      </c>
    </row>
    <row r="8" spans="1:4" s="6" customFormat="1">
      <c r="A8" s="4" t="s">
        <v>17</v>
      </c>
      <c r="B8" s="5" t="s">
        <v>18</v>
      </c>
      <c r="C8" s="5"/>
      <c r="D8" s="4"/>
    </row>
    <row r="9" spans="1:4" ht="24" customHeight="1">
      <c r="A9" s="3" t="s">
        <v>19</v>
      </c>
      <c r="B9" s="2" t="s">
        <v>18</v>
      </c>
      <c r="C9" s="2" t="s">
        <v>20</v>
      </c>
      <c r="D9" s="1"/>
    </row>
    <row r="10" spans="1:4" ht="25.5">
      <c r="A10" s="3" t="s">
        <v>21</v>
      </c>
      <c r="B10" s="2" t="s">
        <v>18</v>
      </c>
      <c r="C10" s="2" t="s">
        <v>22</v>
      </c>
      <c r="D10" s="1"/>
    </row>
    <row r="11" spans="1:4">
      <c r="A11" s="3" t="s">
        <v>23</v>
      </c>
      <c r="B11" s="2" t="s">
        <v>18</v>
      </c>
      <c r="C11" s="2" t="s">
        <v>26</v>
      </c>
      <c r="D11" s="1"/>
    </row>
    <row r="12" spans="1:4">
      <c r="A12" s="3" t="s">
        <v>24</v>
      </c>
      <c r="B12" s="2" t="s">
        <v>18</v>
      </c>
      <c r="C12" s="2" t="s">
        <v>25</v>
      </c>
      <c r="D12" s="1"/>
    </row>
    <row r="13" spans="1:4" s="6" customFormat="1">
      <c r="A13" s="7" t="s">
        <v>27</v>
      </c>
      <c r="B13" s="5" t="s">
        <v>22</v>
      </c>
      <c r="C13" s="5"/>
      <c r="D13" s="4"/>
    </row>
    <row r="14" spans="1:4" s="11" customFormat="1">
      <c r="A14" s="8" t="s">
        <v>38</v>
      </c>
      <c r="B14" s="9" t="s">
        <v>22</v>
      </c>
      <c r="C14" s="9" t="s">
        <v>36</v>
      </c>
      <c r="D14" s="10"/>
    </row>
    <row r="15" spans="1:4">
      <c r="A15" s="3" t="s">
        <v>28</v>
      </c>
      <c r="B15" s="2" t="s">
        <v>22</v>
      </c>
      <c r="C15" s="2" t="s">
        <v>29</v>
      </c>
      <c r="D15" s="1"/>
    </row>
    <row r="16" spans="1:4" s="6" customFormat="1">
      <c r="A16" s="7" t="s">
        <v>30</v>
      </c>
      <c r="B16" s="5" t="s">
        <v>31</v>
      </c>
      <c r="C16" s="5"/>
      <c r="D16" s="4"/>
    </row>
    <row r="17" spans="1:4">
      <c r="A17" s="3" t="s">
        <v>32</v>
      </c>
      <c r="B17" s="2" t="s">
        <v>31</v>
      </c>
      <c r="C17" s="2" t="s">
        <v>18</v>
      </c>
      <c r="D17" s="1"/>
    </row>
    <row r="18" spans="1:4">
      <c r="A18" s="3" t="s">
        <v>33</v>
      </c>
      <c r="B18" s="2" t="s">
        <v>31</v>
      </c>
      <c r="C18" s="2" t="s">
        <v>34</v>
      </c>
      <c r="D18" s="1"/>
    </row>
    <row r="19" spans="1:4" s="6" customFormat="1">
      <c r="A19" s="7" t="s">
        <v>35</v>
      </c>
      <c r="B19" s="5" t="s">
        <v>36</v>
      </c>
      <c r="C19" s="5"/>
      <c r="D19" s="4"/>
    </row>
    <row r="20" spans="1:4">
      <c r="A20" s="3" t="s">
        <v>37</v>
      </c>
      <c r="B20" s="2" t="s">
        <v>36</v>
      </c>
      <c r="C20" s="2" t="s">
        <v>18</v>
      </c>
      <c r="D20" s="1"/>
    </row>
    <row r="21" spans="1:4" s="6" customFormat="1">
      <c r="A21" s="7" t="s">
        <v>39</v>
      </c>
      <c r="B21" s="5" t="s">
        <v>29</v>
      </c>
      <c r="C21" s="5"/>
      <c r="D21" s="4"/>
    </row>
    <row r="22" spans="1:4">
      <c r="A22" s="3"/>
      <c r="B22" s="2"/>
      <c r="C22" s="2"/>
      <c r="D22" s="1"/>
    </row>
    <row r="23" spans="1:4" s="6" customFormat="1">
      <c r="A23" s="7" t="s">
        <v>40</v>
      </c>
      <c r="B23" s="5"/>
      <c r="C23" s="5"/>
      <c r="D23" s="4">
        <f>D8+D13+D16+D19+D21</f>
        <v>0</v>
      </c>
    </row>
    <row r="24" spans="1:4">
      <c r="A24" s="3"/>
      <c r="B24" s="2"/>
      <c r="C24" s="2"/>
      <c r="D24" s="1"/>
    </row>
    <row r="25" spans="1:4">
      <c r="A25" s="3"/>
      <c r="B25" s="2"/>
      <c r="C25" s="2"/>
      <c r="D25" s="1"/>
    </row>
    <row r="26" spans="1:4">
      <c r="A26" s="3"/>
      <c r="B26" s="2"/>
      <c r="C26" s="2"/>
      <c r="D26" s="1"/>
    </row>
    <row r="27" spans="1:4">
      <c r="A27" s="3"/>
      <c r="B27" s="2"/>
      <c r="C27" s="2"/>
      <c r="D27" s="1"/>
    </row>
    <row r="28" spans="1:4">
      <c r="A28" s="3"/>
      <c r="B28" s="2"/>
      <c r="C28" s="2"/>
      <c r="D28" s="1"/>
    </row>
    <row r="29" spans="1:4">
      <c r="A29" s="3"/>
      <c r="B29" s="2"/>
      <c r="C29" s="2"/>
      <c r="D29" s="1"/>
    </row>
    <row r="30" spans="1:4">
      <c r="A30" s="3"/>
      <c r="B30" s="2"/>
      <c r="C30" s="2"/>
      <c r="D30" s="1"/>
    </row>
    <row r="31" spans="1:4">
      <c r="A31" s="3"/>
      <c r="B31" s="2"/>
      <c r="C31" s="2"/>
      <c r="D31" s="1"/>
    </row>
    <row r="32" spans="1:4">
      <c r="A32" s="3"/>
      <c r="B32" s="2"/>
      <c r="C32" s="2"/>
      <c r="D32" s="1"/>
    </row>
    <row r="33" spans="1:4">
      <c r="A33" s="3"/>
      <c r="B33" s="2"/>
      <c r="C33" s="2"/>
      <c r="D33" s="1"/>
    </row>
    <row r="34" spans="1:4">
      <c r="A34" s="3"/>
      <c r="B34" s="2"/>
      <c r="C34" s="2"/>
      <c r="D34" s="1"/>
    </row>
    <row r="35" spans="1:4">
      <c r="A35" s="3"/>
      <c r="B35" s="2"/>
      <c r="C35" s="2"/>
      <c r="D35" s="1"/>
    </row>
    <row r="36" spans="1:4">
      <c r="A36" s="3"/>
      <c r="B36" s="2"/>
      <c r="C36" s="2"/>
      <c r="D36" s="1"/>
    </row>
    <row r="37" spans="1:4">
      <c r="A37" s="3"/>
      <c r="B37" s="2"/>
      <c r="C37" s="2"/>
      <c r="D37" s="1"/>
    </row>
    <row r="38" spans="1:4">
      <c r="A38" s="3"/>
      <c r="B38" s="2"/>
      <c r="C38" s="2"/>
      <c r="D38" s="1"/>
    </row>
    <row r="39" spans="1:4">
      <c r="A39" s="3"/>
      <c r="B39" s="2"/>
      <c r="C39" s="2"/>
      <c r="D39" s="1"/>
    </row>
    <row r="40" spans="1:4">
      <c r="A40" s="3"/>
      <c r="B40" s="2"/>
      <c r="C40" s="2"/>
      <c r="D40" s="1"/>
    </row>
    <row r="41" spans="1:4">
      <c r="A41" s="3"/>
      <c r="B41" s="2"/>
      <c r="C41" s="2"/>
      <c r="D41" s="1"/>
    </row>
    <row r="42" spans="1:4">
      <c r="A42" s="3"/>
      <c r="B42" s="2"/>
      <c r="C42" s="2"/>
      <c r="D42" s="1"/>
    </row>
    <row r="43" spans="1:4">
      <c r="A43" s="3"/>
      <c r="B43" s="2"/>
      <c r="C43" s="2"/>
      <c r="D43" s="1"/>
    </row>
    <row r="44" spans="1:4">
      <c r="A44" s="1"/>
      <c r="B44" s="2"/>
      <c r="C44" s="2"/>
      <c r="D44" s="1"/>
    </row>
    <row r="45" spans="1:4">
      <c r="A45" s="1"/>
      <c r="B45" s="2"/>
      <c r="C45" s="2"/>
      <c r="D45" s="1"/>
    </row>
    <row r="46" spans="1:4">
      <c r="A46" s="1"/>
      <c r="B46" s="2"/>
      <c r="C46" s="2"/>
      <c r="D46" s="1"/>
    </row>
    <row r="47" spans="1:4">
      <c r="A47" s="1"/>
      <c r="B47" s="2"/>
      <c r="C47" s="2"/>
      <c r="D47" s="1"/>
    </row>
    <row r="48" spans="1:4">
      <c r="A48" s="1"/>
      <c r="B48" s="2"/>
      <c r="C48" s="2"/>
      <c r="D48" s="1"/>
    </row>
    <row r="49" spans="1:4">
      <c r="A49" s="1"/>
      <c r="B49" s="2"/>
      <c r="C49" s="2"/>
      <c r="D49" s="1"/>
    </row>
    <row r="50" spans="1:4">
      <c r="A50" s="1"/>
      <c r="B50" s="2"/>
      <c r="C50" s="2"/>
      <c r="D50" s="1"/>
    </row>
    <row r="51" spans="1:4">
      <c r="A51" s="1"/>
      <c r="B51" s="2"/>
      <c r="C51" s="2"/>
      <c r="D51" s="1"/>
    </row>
    <row r="52" spans="1:4">
      <c r="A52" s="1"/>
      <c r="B52" s="2"/>
      <c r="C52" s="2"/>
      <c r="D52" s="1"/>
    </row>
    <row r="53" spans="1:4">
      <c r="A53" s="1"/>
      <c r="B53" s="2"/>
      <c r="C53" s="2"/>
      <c r="D53" s="1"/>
    </row>
    <row r="54" spans="1:4">
      <c r="A54" s="1"/>
      <c r="B54" s="2"/>
      <c r="C54" s="2"/>
      <c r="D54" s="1"/>
    </row>
    <row r="55" spans="1:4">
      <c r="A55" s="1"/>
      <c r="B55" s="2"/>
      <c r="C55" s="2"/>
      <c r="D55" s="1"/>
    </row>
    <row r="56" spans="1:4">
      <c r="A56" s="1"/>
      <c r="B56" s="1"/>
      <c r="C56" s="1"/>
      <c r="D56" s="1"/>
    </row>
    <row r="57" spans="1:4">
      <c r="A57" s="1"/>
      <c r="B57" s="1"/>
      <c r="C57" s="1"/>
      <c r="D57" s="1"/>
    </row>
    <row r="58" spans="1:4">
      <c r="A58" s="1"/>
      <c r="B58" s="1"/>
      <c r="C58" s="1"/>
      <c r="D58" s="1"/>
    </row>
    <row r="59" spans="1:4">
      <c r="A59" s="1"/>
      <c r="B59" s="1"/>
      <c r="C59" s="1"/>
      <c r="D59" s="1"/>
    </row>
    <row r="60" spans="1:4">
      <c r="A60" s="1"/>
      <c r="B60" s="1"/>
      <c r="C60" s="1"/>
      <c r="D60" s="1"/>
    </row>
    <row r="61" spans="1:4">
      <c r="A61" s="1"/>
      <c r="B61" s="1"/>
      <c r="C61" s="1"/>
      <c r="D61" s="1"/>
    </row>
    <row r="62" spans="1:4">
      <c r="A62" s="1"/>
      <c r="B62" s="1"/>
      <c r="C62" s="1"/>
      <c r="D62" s="1"/>
    </row>
    <row r="63" spans="1:4">
      <c r="A63" s="1"/>
      <c r="B63" s="1"/>
      <c r="C63" s="1"/>
      <c r="D63" s="1"/>
    </row>
    <row r="64" spans="1:4">
      <c r="A64" s="1"/>
      <c r="B64" s="1"/>
      <c r="C64" s="1"/>
      <c r="D64" s="1"/>
    </row>
    <row r="65" spans="1:4">
      <c r="A65" s="1"/>
      <c r="B65" s="1"/>
      <c r="C65" s="1"/>
      <c r="D65" s="1"/>
    </row>
    <row r="66" spans="1:4">
      <c r="A66" s="1"/>
      <c r="B66" s="1"/>
      <c r="C66" s="1"/>
      <c r="D66" s="1"/>
    </row>
    <row r="67" spans="1:4">
      <c r="A67" s="1"/>
      <c r="B67" s="1"/>
      <c r="C67" s="1"/>
      <c r="D67" s="1"/>
    </row>
    <row r="68" spans="1:4">
      <c r="A68" s="1"/>
      <c r="B68" s="1"/>
      <c r="C68" s="1"/>
      <c r="D68" s="1"/>
    </row>
    <row r="69" spans="1:4">
      <c r="A69" s="1"/>
      <c r="B69" s="1"/>
      <c r="C69" s="1"/>
      <c r="D69" s="1"/>
    </row>
    <row r="70" spans="1:4">
      <c r="A70" s="1"/>
      <c r="B70" s="1"/>
      <c r="C70" s="1"/>
      <c r="D70" s="1"/>
    </row>
    <row r="71" spans="1:4">
      <c r="A71" s="1"/>
      <c r="B71" s="1"/>
      <c r="C71" s="1"/>
      <c r="D71" s="1"/>
    </row>
    <row r="72" spans="1:4">
      <c r="A72" s="1"/>
      <c r="B72" s="1"/>
      <c r="C72" s="1"/>
      <c r="D72" s="1"/>
    </row>
    <row r="73" spans="1:4">
      <c r="A73" s="1"/>
      <c r="B73" s="1"/>
      <c r="C73" s="1"/>
      <c r="D73" s="1"/>
    </row>
    <row r="74" spans="1:4">
      <c r="A74" s="1"/>
      <c r="B74" s="1"/>
      <c r="C74" s="1"/>
      <c r="D74" s="1"/>
    </row>
    <row r="75" spans="1:4">
      <c r="A75" s="1"/>
      <c r="B75" s="1"/>
      <c r="C75" s="1"/>
      <c r="D75" s="1"/>
    </row>
    <row r="76" spans="1:4">
      <c r="A76" s="1"/>
      <c r="B76" s="1"/>
      <c r="C76" s="1"/>
      <c r="D76" s="1"/>
    </row>
    <row r="77" spans="1:4">
      <c r="A77" s="1"/>
      <c r="B77" s="1"/>
      <c r="C77" s="1"/>
      <c r="D77" s="1"/>
    </row>
    <row r="78" spans="1:4">
      <c r="A78" s="1"/>
      <c r="B78" s="1"/>
      <c r="C78" s="1"/>
      <c r="D78" s="1"/>
    </row>
    <row r="79" spans="1:4">
      <c r="A79" s="1"/>
      <c r="B79" s="1"/>
      <c r="C79" s="1"/>
      <c r="D79" s="1"/>
    </row>
    <row r="80" spans="1:4">
      <c r="A80" s="1"/>
      <c r="B80" s="1"/>
      <c r="C80" s="1"/>
      <c r="D80" s="1"/>
    </row>
    <row r="81" spans="1:4">
      <c r="A81" s="1"/>
      <c r="B81" s="1"/>
      <c r="C81" s="1"/>
      <c r="D81" s="1"/>
    </row>
    <row r="82" spans="1:4">
      <c r="A82" s="1"/>
      <c r="B82" s="1"/>
      <c r="C82" s="1"/>
      <c r="D82" s="1"/>
    </row>
    <row r="83" spans="1:4">
      <c r="A83" s="1"/>
      <c r="B83" s="1"/>
      <c r="C83" s="1"/>
      <c r="D83" s="1"/>
    </row>
    <row r="84" spans="1:4">
      <c r="A84" s="1"/>
      <c r="B84" s="1"/>
      <c r="C84" s="1"/>
      <c r="D84" s="1"/>
    </row>
    <row r="85" spans="1:4">
      <c r="A85" s="1"/>
      <c r="B85" s="1"/>
      <c r="C85" s="1"/>
      <c r="D85" s="1"/>
    </row>
    <row r="86" spans="1:4">
      <c r="A86" s="1"/>
      <c r="B86" s="1"/>
      <c r="C86" s="1"/>
      <c r="D86" s="1"/>
    </row>
    <row r="87" spans="1:4">
      <c r="A87" s="1"/>
      <c r="B87" s="1"/>
      <c r="C87" s="1"/>
      <c r="D87" s="1"/>
    </row>
    <row r="88" spans="1:4">
      <c r="A88" s="1"/>
      <c r="B88" s="1"/>
      <c r="C88" s="1"/>
      <c r="D88" s="1"/>
    </row>
    <row r="89" spans="1:4">
      <c r="A89" s="1"/>
      <c r="B89" s="1"/>
      <c r="C89" s="1"/>
      <c r="D89" s="1"/>
    </row>
    <row r="90" spans="1:4">
      <c r="A90" s="1"/>
      <c r="B90" s="1"/>
      <c r="C90" s="1"/>
      <c r="D90" s="1"/>
    </row>
    <row r="91" spans="1:4">
      <c r="A91" s="1"/>
      <c r="B91" s="1"/>
      <c r="C91" s="1"/>
      <c r="D91" s="1"/>
    </row>
    <row r="92" spans="1:4">
      <c r="A92" s="1"/>
      <c r="B92" s="1"/>
      <c r="C92" s="1"/>
      <c r="D92" s="1"/>
    </row>
    <row r="93" spans="1:4">
      <c r="A93" s="1"/>
      <c r="B93" s="1"/>
      <c r="C93" s="1"/>
      <c r="D93" s="1"/>
    </row>
    <row r="94" spans="1:4">
      <c r="A94" s="1"/>
      <c r="B94" s="1"/>
      <c r="C94" s="1"/>
      <c r="D94" s="1"/>
    </row>
    <row r="95" spans="1:4">
      <c r="A95" s="1"/>
      <c r="B95" s="1"/>
      <c r="C95" s="1"/>
      <c r="D95" s="1"/>
    </row>
    <row r="96" spans="1:4">
      <c r="A96" s="1"/>
      <c r="B96" s="1"/>
      <c r="C96" s="1"/>
      <c r="D96" s="1"/>
    </row>
    <row r="97" spans="1:4">
      <c r="A97" s="1"/>
      <c r="B97" s="1"/>
      <c r="C97" s="1"/>
      <c r="D97" s="1"/>
    </row>
    <row r="98" spans="1:4">
      <c r="A98" s="1"/>
      <c r="B98" s="1"/>
      <c r="C98" s="1"/>
      <c r="D98" s="1"/>
    </row>
    <row r="99" spans="1:4">
      <c r="A99" s="1"/>
      <c r="B99" s="1"/>
      <c r="C99" s="1"/>
      <c r="D99" s="1"/>
    </row>
    <row r="100" spans="1:4">
      <c r="A100" s="1"/>
      <c r="B100" s="1"/>
      <c r="C100" s="1"/>
      <c r="D100" s="1"/>
    </row>
    <row r="101" spans="1:4">
      <c r="A101" s="1"/>
      <c r="B101" s="1"/>
      <c r="C101" s="1"/>
      <c r="D101" s="1"/>
    </row>
    <row r="102" spans="1:4">
      <c r="A102" s="1"/>
      <c r="B102" s="1"/>
      <c r="C102" s="1"/>
      <c r="D102" s="1"/>
    </row>
    <row r="103" spans="1:4">
      <c r="A103" s="1"/>
      <c r="B103" s="1"/>
      <c r="C103" s="1"/>
      <c r="D103" s="1"/>
    </row>
    <row r="104" spans="1:4">
      <c r="A104" s="1"/>
      <c r="B104" s="1"/>
      <c r="C104" s="1"/>
      <c r="D104" s="1"/>
    </row>
    <row r="105" spans="1:4">
      <c r="A105" s="1"/>
      <c r="B105" s="1"/>
      <c r="C105" s="1"/>
      <c r="D105" s="1"/>
    </row>
    <row r="106" spans="1:4">
      <c r="A106" s="1"/>
      <c r="B106" s="1"/>
      <c r="C106" s="1"/>
      <c r="D106" s="1"/>
    </row>
    <row r="107" spans="1:4">
      <c r="A107" s="1"/>
      <c r="B107" s="1"/>
      <c r="C107" s="1"/>
      <c r="D107" s="1"/>
    </row>
    <row r="108" spans="1:4">
      <c r="A108" s="1"/>
      <c r="B108" s="1"/>
      <c r="C108" s="1"/>
      <c r="D108" s="1"/>
    </row>
    <row r="109" spans="1:4">
      <c r="A109" s="1"/>
      <c r="B109" s="1"/>
      <c r="C109" s="1"/>
      <c r="D109" s="1"/>
    </row>
    <row r="110" spans="1:4">
      <c r="A110" s="1"/>
      <c r="B110" s="1"/>
      <c r="C110" s="1"/>
      <c r="D110" s="1"/>
    </row>
    <row r="111" spans="1:4">
      <c r="A111" s="1"/>
      <c r="B111" s="1"/>
      <c r="C111" s="1"/>
      <c r="D111" s="1"/>
    </row>
    <row r="112" spans="1:4">
      <c r="A112" s="1"/>
      <c r="B112" s="1"/>
      <c r="C112" s="1"/>
      <c r="D112" s="1"/>
    </row>
    <row r="113" spans="1:4">
      <c r="A113" s="1"/>
      <c r="B113" s="1"/>
      <c r="C113" s="1"/>
      <c r="D113" s="1"/>
    </row>
    <row r="114" spans="1:4">
      <c r="A114" s="1"/>
      <c r="B114" s="1"/>
      <c r="C114" s="1"/>
      <c r="D114" s="1"/>
    </row>
  </sheetData>
  <mergeCells count="5">
    <mergeCell ref="A5:D5"/>
    <mergeCell ref="B1:D1"/>
    <mergeCell ref="B2:D2"/>
    <mergeCell ref="B3:D3"/>
    <mergeCell ref="B4:D4"/>
  </mergeCells>
  <phoneticPr fontId="0" type="noConversion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14"/>
  <sheetViews>
    <sheetView workbookViewId="0">
      <selection activeCell="F21" sqref="F21"/>
    </sheetView>
  </sheetViews>
  <sheetFormatPr defaultRowHeight="12.75"/>
  <cols>
    <col min="1" max="1" width="65.7109375" customWidth="1"/>
    <col min="3" max="3" width="10" customWidth="1"/>
    <col min="4" max="4" width="11.85546875" customWidth="1"/>
  </cols>
  <sheetData>
    <row r="1" spans="1:4">
      <c r="B1" s="90" t="s">
        <v>13</v>
      </c>
      <c r="C1" s="90"/>
      <c r="D1" s="90"/>
    </row>
    <row r="2" spans="1:4">
      <c r="B2" s="90" t="s">
        <v>14</v>
      </c>
      <c r="C2" s="90"/>
      <c r="D2" s="90"/>
    </row>
    <row r="3" spans="1:4">
      <c r="B3" s="90" t="s">
        <v>15</v>
      </c>
      <c r="C3" s="90"/>
      <c r="D3" s="90"/>
    </row>
    <row r="4" spans="1:4">
      <c r="B4" s="90" t="s">
        <v>16</v>
      </c>
      <c r="C4" s="90"/>
      <c r="D4" s="90"/>
    </row>
    <row r="5" spans="1:4" ht="38.25" customHeight="1">
      <c r="A5" s="89" t="s">
        <v>12</v>
      </c>
      <c r="B5" s="89"/>
      <c r="C5" s="89"/>
      <c r="D5" s="89"/>
    </row>
    <row r="7" spans="1:4">
      <c r="A7" s="1" t="s">
        <v>8</v>
      </c>
      <c r="B7" s="1" t="s">
        <v>10</v>
      </c>
      <c r="C7" s="1" t="s">
        <v>11</v>
      </c>
      <c r="D7" s="1" t="s">
        <v>9</v>
      </c>
    </row>
    <row r="8" spans="1:4" s="6" customFormat="1">
      <c r="A8" s="4" t="s">
        <v>17</v>
      </c>
      <c r="B8" s="5" t="s">
        <v>18</v>
      </c>
      <c r="C8" s="5"/>
      <c r="D8" s="4"/>
    </row>
    <row r="9" spans="1:4" ht="24" customHeight="1">
      <c r="A9" s="3" t="s">
        <v>19</v>
      </c>
      <c r="B9" s="2" t="s">
        <v>18</v>
      </c>
      <c r="C9" s="2" t="s">
        <v>20</v>
      </c>
      <c r="D9" s="1"/>
    </row>
    <row r="10" spans="1:4" ht="25.5">
      <c r="A10" s="3" t="s">
        <v>21</v>
      </c>
      <c r="B10" s="2" t="s">
        <v>18</v>
      </c>
      <c r="C10" s="2" t="s">
        <v>22</v>
      </c>
      <c r="D10" s="1"/>
    </row>
    <row r="11" spans="1:4">
      <c r="A11" s="3" t="s">
        <v>23</v>
      </c>
      <c r="B11" s="2" t="s">
        <v>18</v>
      </c>
      <c r="C11" s="2" t="s">
        <v>26</v>
      </c>
      <c r="D11" s="1"/>
    </row>
    <row r="12" spans="1:4">
      <c r="A12" s="3" t="s">
        <v>24</v>
      </c>
      <c r="B12" s="2" t="s">
        <v>18</v>
      </c>
      <c r="C12" s="2" t="s">
        <v>25</v>
      </c>
      <c r="D12" s="1"/>
    </row>
    <row r="13" spans="1:4" s="6" customFormat="1">
      <c r="A13" s="7" t="s">
        <v>27</v>
      </c>
      <c r="B13" s="5" t="s">
        <v>22</v>
      </c>
      <c r="C13" s="5"/>
      <c r="D13" s="4"/>
    </row>
    <row r="14" spans="1:4" s="11" customFormat="1">
      <c r="A14" s="8" t="s">
        <v>38</v>
      </c>
      <c r="B14" s="9" t="s">
        <v>22</v>
      </c>
      <c r="C14" s="9" t="s">
        <v>36</v>
      </c>
      <c r="D14" s="10"/>
    </row>
    <row r="15" spans="1:4">
      <c r="A15" s="3" t="s">
        <v>28</v>
      </c>
      <c r="B15" s="2" t="s">
        <v>22</v>
      </c>
      <c r="C15" s="2" t="s">
        <v>29</v>
      </c>
      <c r="D15" s="1"/>
    </row>
    <row r="16" spans="1:4" s="6" customFormat="1">
      <c r="A16" s="7" t="s">
        <v>30</v>
      </c>
      <c r="B16" s="5" t="s">
        <v>31</v>
      </c>
      <c r="C16" s="5"/>
      <c r="D16" s="4"/>
    </row>
    <row r="17" spans="1:4">
      <c r="A17" s="3" t="s">
        <v>32</v>
      </c>
      <c r="B17" s="2" t="s">
        <v>31</v>
      </c>
      <c r="C17" s="2" t="s">
        <v>18</v>
      </c>
      <c r="D17" s="1"/>
    </row>
    <row r="18" spans="1:4">
      <c r="A18" s="3" t="s">
        <v>33</v>
      </c>
      <c r="B18" s="2" t="s">
        <v>31</v>
      </c>
      <c r="C18" s="2" t="s">
        <v>34</v>
      </c>
      <c r="D18" s="1"/>
    </row>
    <row r="19" spans="1:4" s="6" customFormat="1">
      <c r="A19" s="7" t="s">
        <v>35</v>
      </c>
      <c r="B19" s="5" t="s">
        <v>36</v>
      </c>
      <c r="C19" s="5"/>
      <c r="D19" s="4"/>
    </row>
    <row r="20" spans="1:4">
      <c r="A20" s="3" t="s">
        <v>37</v>
      </c>
      <c r="B20" s="2" t="s">
        <v>36</v>
      </c>
      <c r="C20" s="2" t="s">
        <v>18</v>
      </c>
      <c r="D20" s="1"/>
    </row>
    <row r="21" spans="1:4" s="6" customFormat="1">
      <c r="A21" s="7" t="s">
        <v>39</v>
      </c>
      <c r="B21" s="5" t="s">
        <v>29</v>
      </c>
      <c r="C21" s="5"/>
      <c r="D21" s="4"/>
    </row>
    <row r="22" spans="1:4">
      <c r="A22" s="3"/>
      <c r="B22" s="2"/>
      <c r="C22" s="2"/>
      <c r="D22" s="1"/>
    </row>
    <row r="23" spans="1:4" s="6" customFormat="1">
      <c r="A23" s="7" t="s">
        <v>40</v>
      </c>
      <c r="B23" s="5"/>
      <c r="C23" s="5"/>
      <c r="D23" s="4">
        <f>D8+D13+D16+D19+D21</f>
        <v>0</v>
      </c>
    </row>
    <row r="24" spans="1:4">
      <c r="A24" s="3"/>
      <c r="B24" s="2"/>
      <c r="C24" s="2"/>
      <c r="D24" s="1"/>
    </row>
    <row r="25" spans="1:4">
      <c r="A25" s="3"/>
      <c r="B25" s="2"/>
      <c r="C25" s="2"/>
      <c r="D25" s="1"/>
    </row>
    <row r="26" spans="1:4">
      <c r="A26" s="3"/>
      <c r="B26" s="2"/>
      <c r="C26" s="2"/>
      <c r="D26" s="1"/>
    </row>
    <row r="27" spans="1:4">
      <c r="A27" s="3"/>
      <c r="B27" s="2"/>
      <c r="C27" s="2"/>
      <c r="D27" s="1"/>
    </row>
    <row r="28" spans="1:4">
      <c r="A28" s="3"/>
      <c r="B28" s="2"/>
      <c r="C28" s="2"/>
      <c r="D28" s="1"/>
    </row>
    <row r="29" spans="1:4">
      <c r="A29" s="3"/>
      <c r="B29" s="2"/>
      <c r="C29" s="2"/>
      <c r="D29" s="1"/>
    </row>
    <row r="30" spans="1:4">
      <c r="A30" s="3"/>
      <c r="B30" s="2"/>
      <c r="C30" s="2"/>
      <c r="D30" s="1"/>
    </row>
    <row r="31" spans="1:4">
      <c r="A31" s="3"/>
      <c r="B31" s="2"/>
      <c r="C31" s="2"/>
      <c r="D31" s="1"/>
    </row>
    <row r="32" spans="1:4">
      <c r="A32" s="3"/>
      <c r="B32" s="2"/>
      <c r="C32" s="2"/>
      <c r="D32" s="1"/>
    </row>
    <row r="33" spans="1:4">
      <c r="A33" s="3"/>
      <c r="B33" s="2"/>
      <c r="C33" s="2"/>
      <c r="D33" s="1"/>
    </row>
    <row r="34" spans="1:4">
      <c r="A34" s="3"/>
      <c r="B34" s="2"/>
      <c r="C34" s="2"/>
      <c r="D34" s="1"/>
    </row>
    <row r="35" spans="1:4">
      <c r="A35" s="3"/>
      <c r="B35" s="2"/>
      <c r="C35" s="2"/>
      <c r="D35" s="1"/>
    </row>
    <row r="36" spans="1:4">
      <c r="A36" s="3"/>
      <c r="B36" s="2"/>
      <c r="C36" s="2"/>
      <c r="D36" s="1"/>
    </row>
    <row r="37" spans="1:4">
      <c r="A37" s="3"/>
      <c r="B37" s="2"/>
      <c r="C37" s="2"/>
      <c r="D37" s="1"/>
    </row>
    <row r="38" spans="1:4">
      <c r="A38" s="3"/>
      <c r="B38" s="2"/>
      <c r="C38" s="2"/>
      <c r="D38" s="1"/>
    </row>
    <row r="39" spans="1:4">
      <c r="A39" s="3"/>
      <c r="B39" s="2"/>
      <c r="C39" s="2"/>
      <c r="D39" s="1"/>
    </row>
    <row r="40" spans="1:4">
      <c r="A40" s="3"/>
      <c r="B40" s="2"/>
      <c r="C40" s="2"/>
      <c r="D40" s="1"/>
    </row>
    <row r="41" spans="1:4">
      <c r="A41" s="3"/>
      <c r="B41" s="2"/>
      <c r="C41" s="2"/>
      <c r="D41" s="1"/>
    </row>
    <row r="42" spans="1:4">
      <c r="A42" s="3"/>
      <c r="B42" s="2"/>
      <c r="C42" s="2"/>
      <c r="D42" s="1"/>
    </row>
    <row r="43" spans="1:4">
      <c r="A43" s="3"/>
      <c r="B43" s="2"/>
      <c r="C43" s="2"/>
      <c r="D43" s="1"/>
    </row>
    <row r="44" spans="1:4">
      <c r="A44" s="1"/>
      <c r="B44" s="2"/>
      <c r="C44" s="2"/>
      <c r="D44" s="1"/>
    </row>
    <row r="45" spans="1:4">
      <c r="A45" s="1"/>
      <c r="B45" s="2"/>
      <c r="C45" s="2"/>
      <c r="D45" s="1"/>
    </row>
    <row r="46" spans="1:4">
      <c r="A46" s="1"/>
      <c r="B46" s="2"/>
      <c r="C46" s="2"/>
      <c r="D46" s="1"/>
    </row>
    <row r="47" spans="1:4">
      <c r="A47" s="1"/>
      <c r="B47" s="2"/>
      <c r="C47" s="2"/>
      <c r="D47" s="1"/>
    </row>
    <row r="48" spans="1:4">
      <c r="A48" s="1"/>
      <c r="B48" s="2"/>
      <c r="C48" s="2"/>
      <c r="D48" s="1"/>
    </row>
    <row r="49" spans="1:4">
      <c r="A49" s="1"/>
      <c r="B49" s="2"/>
      <c r="C49" s="2"/>
      <c r="D49" s="1"/>
    </row>
    <row r="50" spans="1:4">
      <c r="A50" s="1"/>
      <c r="B50" s="2"/>
      <c r="C50" s="2"/>
      <c r="D50" s="1"/>
    </row>
    <row r="51" spans="1:4">
      <c r="A51" s="1"/>
      <c r="B51" s="2"/>
      <c r="C51" s="2"/>
      <c r="D51" s="1"/>
    </row>
    <row r="52" spans="1:4">
      <c r="A52" s="1"/>
      <c r="B52" s="2"/>
      <c r="C52" s="2"/>
      <c r="D52" s="1"/>
    </row>
    <row r="53" spans="1:4">
      <c r="A53" s="1"/>
      <c r="B53" s="2"/>
      <c r="C53" s="2"/>
      <c r="D53" s="1"/>
    </row>
    <row r="54" spans="1:4">
      <c r="A54" s="1"/>
      <c r="B54" s="2"/>
      <c r="C54" s="2"/>
      <c r="D54" s="1"/>
    </row>
    <row r="55" spans="1:4">
      <c r="A55" s="1"/>
      <c r="B55" s="2"/>
      <c r="C55" s="2"/>
      <c r="D55" s="1"/>
    </row>
    <row r="56" spans="1:4">
      <c r="A56" s="1"/>
      <c r="B56" s="1"/>
      <c r="C56" s="1"/>
      <c r="D56" s="1"/>
    </row>
    <row r="57" spans="1:4">
      <c r="A57" s="1"/>
      <c r="B57" s="1"/>
      <c r="C57" s="1"/>
      <c r="D57" s="1"/>
    </row>
    <row r="58" spans="1:4">
      <c r="A58" s="1"/>
      <c r="B58" s="1"/>
      <c r="C58" s="1"/>
      <c r="D58" s="1"/>
    </row>
    <row r="59" spans="1:4">
      <c r="A59" s="1"/>
      <c r="B59" s="1"/>
      <c r="C59" s="1"/>
      <c r="D59" s="1"/>
    </row>
    <row r="60" spans="1:4">
      <c r="A60" s="1"/>
      <c r="B60" s="1"/>
      <c r="C60" s="1"/>
      <c r="D60" s="1"/>
    </row>
    <row r="61" spans="1:4">
      <c r="A61" s="1"/>
      <c r="B61" s="1"/>
      <c r="C61" s="1"/>
      <c r="D61" s="1"/>
    </row>
    <row r="62" spans="1:4">
      <c r="A62" s="1"/>
      <c r="B62" s="1"/>
      <c r="C62" s="1"/>
      <c r="D62" s="1"/>
    </row>
    <row r="63" spans="1:4">
      <c r="A63" s="1"/>
      <c r="B63" s="1"/>
      <c r="C63" s="1"/>
      <c r="D63" s="1"/>
    </row>
    <row r="64" spans="1:4">
      <c r="A64" s="1"/>
      <c r="B64" s="1"/>
      <c r="C64" s="1"/>
      <c r="D64" s="1"/>
    </row>
    <row r="65" spans="1:4">
      <c r="A65" s="1"/>
      <c r="B65" s="1"/>
      <c r="C65" s="1"/>
      <c r="D65" s="1"/>
    </row>
    <row r="66" spans="1:4">
      <c r="A66" s="1"/>
      <c r="B66" s="1"/>
      <c r="C66" s="1"/>
      <c r="D66" s="1"/>
    </row>
    <row r="67" spans="1:4">
      <c r="A67" s="1"/>
      <c r="B67" s="1"/>
      <c r="C67" s="1"/>
      <c r="D67" s="1"/>
    </row>
    <row r="68" spans="1:4">
      <c r="A68" s="1"/>
      <c r="B68" s="1"/>
      <c r="C68" s="1"/>
      <c r="D68" s="1"/>
    </row>
    <row r="69" spans="1:4">
      <c r="A69" s="1"/>
      <c r="B69" s="1"/>
      <c r="C69" s="1"/>
      <c r="D69" s="1"/>
    </row>
    <row r="70" spans="1:4">
      <c r="A70" s="1"/>
      <c r="B70" s="1"/>
      <c r="C70" s="1"/>
      <c r="D70" s="1"/>
    </row>
    <row r="71" spans="1:4">
      <c r="A71" s="1"/>
      <c r="B71" s="1"/>
      <c r="C71" s="1"/>
      <c r="D71" s="1"/>
    </row>
    <row r="72" spans="1:4">
      <c r="A72" s="1"/>
      <c r="B72" s="1"/>
      <c r="C72" s="1"/>
      <c r="D72" s="1"/>
    </row>
    <row r="73" spans="1:4">
      <c r="A73" s="1"/>
      <c r="B73" s="1"/>
      <c r="C73" s="1"/>
      <c r="D73" s="1"/>
    </row>
    <row r="74" spans="1:4">
      <c r="A74" s="1"/>
      <c r="B74" s="1"/>
      <c r="C74" s="1"/>
      <c r="D74" s="1"/>
    </row>
    <row r="75" spans="1:4">
      <c r="A75" s="1"/>
      <c r="B75" s="1"/>
      <c r="C75" s="1"/>
      <c r="D75" s="1"/>
    </row>
    <row r="76" spans="1:4">
      <c r="A76" s="1"/>
      <c r="B76" s="1"/>
      <c r="C76" s="1"/>
      <c r="D76" s="1"/>
    </row>
    <row r="77" spans="1:4">
      <c r="A77" s="1"/>
      <c r="B77" s="1"/>
      <c r="C77" s="1"/>
      <c r="D77" s="1"/>
    </row>
    <row r="78" spans="1:4">
      <c r="A78" s="1"/>
      <c r="B78" s="1"/>
      <c r="C78" s="1"/>
      <c r="D78" s="1"/>
    </row>
    <row r="79" spans="1:4">
      <c r="A79" s="1"/>
      <c r="B79" s="1"/>
      <c r="C79" s="1"/>
      <c r="D79" s="1"/>
    </row>
    <row r="80" spans="1:4">
      <c r="A80" s="1"/>
      <c r="B80" s="1"/>
      <c r="C80" s="1"/>
      <c r="D80" s="1"/>
    </row>
    <row r="81" spans="1:4">
      <c r="A81" s="1"/>
      <c r="B81" s="1"/>
      <c r="C81" s="1"/>
      <c r="D81" s="1"/>
    </row>
    <row r="82" spans="1:4">
      <c r="A82" s="1"/>
      <c r="B82" s="1"/>
      <c r="C82" s="1"/>
      <c r="D82" s="1"/>
    </row>
    <row r="83" spans="1:4">
      <c r="A83" s="1"/>
      <c r="B83" s="1"/>
      <c r="C83" s="1"/>
      <c r="D83" s="1"/>
    </row>
    <row r="84" spans="1:4">
      <c r="A84" s="1"/>
      <c r="B84" s="1"/>
      <c r="C84" s="1"/>
      <c r="D84" s="1"/>
    </row>
    <row r="85" spans="1:4">
      <c r="A85" s="1"/>
      <c r="B85" s="1"/>
      <c r="C85" s="1"/>
      <c r="D85" s="1"/>
    </row>
    <row r="86" spans="1:4">
      <c r="A86" s="1"/>
      <c r="B86" s="1"/>
      <c r="C86" s="1"/>
      <c r="D86" s="1"/>
    </row>
    <row r="87" spans="1:4">
      <c r="A87" s="1"/>
      <c r="B87" s="1"/>
      <c r="C87" s="1"/>
      <c r="D87" s="1"/>
    </row>
    <row r="88" spans="1:4">
      <c r="A88" s="1"/>
      <c r="B88" s="1"/>
      <c r="C88" s="1"/>
      <c r="D88" s="1"/>
    </row>
    <row r="89" spans="1:4">
      <c r="A89" s="1"/>
      <c r="B89" s="1"/>
      <c r="C89" s="1"/>
      <c r="D89" s="1"/>
    </row>
    <row r="90" spans="1:4">
      <c r="A90" s="1"/>
      <c r="B90" s="1"/>
      <c r="C90" s="1"/>
      <c r="D90" s="1"/>
    </row>
    <row r="91" spans="1:4">
      <c r="A91" s="1"/>
      <c r="B91" s="1"/>
      <c r="C91" s="1"/>
      <c r="D91" s="1"/>
    </row>
    <row r="92" spans="1:4">
      <c r="A92" s="1"/>
      <c r="B92" s="1"/>
      <c r="C92" s="1"/>
      <c r="D92" s="1"/>
    </row>
    <row r="93" spans="1:4">
      <c r="A93" s="1"/>
      <c r="B93" s="1"/>
      <c r="C93" s="1"/>
      <c r="D93" s="1"/>
    </row>
    <row r="94" spans="1:4">
      <c r="A94" s="1"/>
      <c r="B94" s="1"/>
      <c r="C94" s="1"/>
      <c r="D94" s="1"/>
    </row>
    <row r="95" spans="1:4">
      <c r="A95" s="1"/>
      <c r="B95" s="1"/>
      <c r="C95" s="1"/>
      <c r="D95" s="1"/>
    </row>
    <row r="96" spans="1:4">
      <c r="A96" s="1"/>
      <c r="B96" s="1"/>
      <c r="C96" s="1"/>
      <c r="D96" s="1"/>
    </row>
    <row r="97" spans="1:4">
      <c r="A97" s="1"/>
      <c r="B97" s="1"/>
      <c r="C97" s="1"/>
      <c r="D97" s="1"/>
    </row>
    <row r="98" spans="1:4">
      <c r="A98" s="1"/>
      <c r="B98" s="1"/>
      <c r="C98" s="1"/>
      <c r="D98" s="1"/>
    </row>
    <row r="99" spans="1:4">
      <c r="A99" s="1"/>
      <c r="B99" s="1"/>
      <c r="C99" s="1"/>
      <c r="D99" s="1"/>
    </row>
    <row r="100" spans="1:4">
      <c r="A100" s="1"/>
      <c r="B100" s="1"/>
      <c r="C100" s="1"/>
      <c r="D100" s="1"/>
    </row>
    <row r="101" spans="1:4">
      <c r="A101" s="1"/>
      <c r="B101" s="1"/>
      <c r="C101" s="1"/>
      <c r="D101" s="1"/>
    </row>
    <row r="102" spans="1:4">
      <c r="A102" s="1"/>
      <c r="B102" s="1"/>
      <c r="C102" s="1"/>
      <c r="D102" s="1"/>
    </row>
    <row r="103" spans="1:4">
      <c r="A103" s="1"/>
      <c r="B103" s="1"/>
      <c r="C103" s="1"/>
      <c r="D103" s="1"/>
    </row>
    <row r="104" spans="1:4">
      <c r="A104" s="1"/>
      <c r="B104" s="1"/>
      <c r="C104" s="1"/>
      <c r="D104" s="1"/>
    </row>
    <row r="105" spans="1:4">
      <c r="A105" s="1"/>
      <c r="B105" s="1"/>
      <c r="C105" s="1"/>
      <c r="D105" s="1"/>
    </row>
    <row r="106" spans="1:4">
      <c r="A106" s="1"/>
      <c r="B106" s="1"/>
      <c r="C106" s="1"/>
      <c r="D106" s="1"/>
    </row>
    <row r="107" spans="1:4">
      <c r="A107" s="1"/>
      <c r="B107" s="1"/>
      <c r="C107" s="1"/>
      <c r="D107" s="1"/>
    </row>
    <row r="108" spans="1:4">
      <c r="A108" s="1"/>
      <c r="B108" s="1"/>
      <c r="C108" s="1"/>
      <c r="D108" s="1"/>
    </row>
    <row r="109" spans="1:4">
      <c r="A109" s="1"/>
      <c r="B109" s="1"/>
      <c r="C109" s="1"/>
      <c r="D109" s="1"/>
    </row>
    <row r="110" spans="1:4">
      <c r="A110" s="1"/>
      <c r="B110" s="1"/>
      <c r="C110" s="1"/>
      <c r="D110" s="1"/>
    </row>
    <row r="111" spans="1:4">
      <c r="A111" s="1"/>
      <c r="B111" s="1"/>
      <c r="C111" s="1"/>
      <c r="D111" s="1"/>
    </row>
    <row r="112" spans="1:4">
      <c r="A112" s="1"/>
      <c r="B112" s="1"/>
      <c r="C112" s="1"/>
      <c r="D112" s="1"/>
    </row>
    <row r="113" spans="1:4">
      <c r="A113" s="1"/>
      <c r="B113" s="1"/>
      <c r="C113" s="1"/>
      <c r="D113" s="1"/>
    </row>
    <row r="114" spans="1:4">
      <c r="A114" s="1"/>
      <c r="B114" s="1"/>
      <c r="C114" s="1"/>
      <c r="D114" s="1"/>
    </row>
  </sheetData>
  <mergeCells count="5">
    <mergeCell ref="A5:D5"/>
    <mergeCell ref="B1:D1"/>
    <mergeCell ref="B2:D2"/>
    <mergeCell ref="B3:D3"/>
    <mergeCell ref="B4:D4"/>
  </mergeCells>
  <phoneticPr fontId="0" type="noConversion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717"/>
  <sheetViews>
    <sheetView tabSelected="1" topLeftCell="A567" zoomScale="120" workbookViewId="0">
      <selection activeCell="H73" sqref="H73"/>
    </sheetView>
  </sheetViews>
  <sheetFormatPr defaultRowHeight="12.75"/>
  <cols>
    <col min="1" max="1" width="71.140625" customWidth="1"/>
    <col min="2" max="2" width="3.85546875" customWidth="1"/>
    <col min="3" max="3" width="4.140625" customWidth="1"/>
    <col min="4" max="4" width="8.7109375" customWidth="1"/>
    <col min="5" max="6" width="4.28515625" customWidth="1"/>
    <col min="7" max="7" width="8.42578125" style="45" customWidth="1"/>
  </cols>
  <sheetData>
    <row r="1" spans="1:9">
      <c r="B1" s="93" t="s">
        <v>13</v>
      </c>
      <c r="C1" s="93"/>
      <c r="D1" s="93"/>
      <c r="E1" s="93"/>
      <c r="F1" s="93"/>
      <c r="G1" s="93"/>
      <c r="H1" s="93"/>
      <c r="I1" s="93"/>
    </row>
    <row r="2" spans="1:9" ht="62.25" customHeight="1">
      <c r="B2" s="94" t="s">
        <v>377</v>
      </c>
      <c r="C2" s="94"/>
      <c r="D2" s="94"/>
      <c r="E2" s="94"/>
      <c r="F2" s="94"/>
      <c r="G2" s="94"/>
      <c r="H2" s="94"/>
      <c r="I2" s="94"/>
    </row>
    <row r="3" spans="1:9">
      <c r="B3" s="73" t="s">
        <v>309</v>
      </c>
      <c r="C3" s="73"/>
      <c r="D3" s="73"/>
      <c r="E3" s="73"/>
      <c r="F3" s="73"/>
      <c r="G3" s="73"/>
    </row>
    <row r="4" spans="1:9" ht="45" customHeight="1">
      <c r="A4" s="38"/>
      <c r="B4" s="94" t="s">
        <v>376</v>
      </c>
      <c r="C4" s="94"/>
      <c r="D4" s="94"/>
      <c r="E4" s="94"/>
      <c r="F4" s="94"/>
      <c r="G4" s="94"/>
      <c r="H4" s="94"/>
      <c r="I4" s="94"/>
    </row>
    <row r="5" spans="1:9" ht="26.25" customHeight="1">
      <c r="A5" s="95" t="s">
        <v>319</v>
      </c>
      <c r="B5" s="95"/>
      <c r="C5" s="95"/>
      <c r="D5" s="95"/>
      <c r="E5" s="95"/>
      <c r="F5" s="95"/>
      <c r="G5" s="95"/>
      <c r="H5" s="95"/>
      <c r="I5" s="95"/>
    </row>
    <row r="6" spans="1:9" ht="12" customHeight="1">
      <c r="A6" s="85"/>
      <c r="B6" s="85"/>
      <c r="C6" s="85"/>
      <c r="D6" s="85"/>
      <c r="E6" s="38"/>
      <c r="F6" s="38"/>
      <c r="I6" s="42" t="s">
        <v>132</v>
      </c>
    </row>
    <row r="7" spans="1:9" ht="5.25" customHeight="1">
      <c r="A7" s="96" t="s">
        <v>60</v>
      </c>
      <c r="B7" s="96" t="s">
        <v>57</v>
      </c>
      <c r="C7" s="96" t="s">
        <v>61</v>
      </c>
      <c r="D7" s="96" t="s">
        <v>55</v>
      </c>
      <c r="E7" s="96" t="s">
        <v>56</v>
      </c>
      <c r="F7" s="97" t="s">
        <v>67</v>
      </c>
      <c r="G7" s="91" t="s">
        <v>9</v>
      </c>
      <c r="H7" s="91" t="s">
        <v>378</v>
      </c>
      <c r="I7" s="91" t="s">
        <v>379</v>
      </c>
    </row>
    <row r="8" spans="1:9" ht="19.5" customHeight="1">
      <c r="A8" s="96"/>
      <c r="B8" s="96"/>
      <c r="C8" s="96"/>
      <c r="D8" s="96"/>
      <c r="E8" s="96"/>
      <c r="F8" s="98"/>
      <c r="G8" s="92"/>
      <c r="H8" s="92"/>
      <c r="I8" s="92"/>
    </row>
    <row r="9" spans="1:9" s="6" customFormat="1">
      <c r="A9" s="23" t="s">
        <v>17</v>
      </c>
      <c r="B9" s="32" t="s">
        <v>18</v>
      </c>
      <c r="C9" s="32"/>
      <c r="D9" s="32"/>
      <c r="E9" s="32"/>
      <c r="F9" s="32"/>
      <c r="G9" s="43">
        <f>G13+G19+G31+G55+G67+G73+G49</f>
        <v>49421.2</v>
      </c>
      <c r="H9" s="43">
        <f t="shared" ref="H9" si="0">H13+H19+H31+H55+H67+H73+H49</f>
        <v>1450</v>
      </c>
      <c r="I9" s="43">
        <f>G9+H9</f>
        <v>50871.199999999997</v>
      </c>
    </row>
    <row r="10" spans="1:9" s="6" customFormat="1">
      <c r="A10" s="19" t="s">
        <v>68</v>
      </c>
      <c r="B10" s="32" t="s">
        <v>71</v>
      </c>
      <c r="C10" s="32"/>
      <c r="D10" s="32"/>
      <c r="E10" s="32"/>
      <c r="F10" s="32"/>
      <c r="G10" s="40">
        <f>G18+G24+G36+G39+G44+G60+G63+G72+G103+G114+G117+G154+G27+G144+G149+G129+G139+G134+G107+G110+G30+G66+G120+G42+G124+G48+G78</f>
        <v>48158</v>
      </c>
      <c r="H10" s="40">
        <f>H18+H24+H36+H39+H44+H60+H63+H72+H103+H114+H117+H154+H27+H144+H149+H129+H139+H134+H107+H110+H30+H66+H120+H42+H124+H48+H78</f>
        <v>1450</v>
      </c>
      <c r="I10" s="40">
        <f t="shared" ref="I10:I73" si="1">G10+H10</f>
        <v>49608</v>
      </c>
    </row>
    <row r="11" spans="1:9" s="6" customFormat="1">
      <c r="A11" s="19" t="s">
        <v>69</v>
      </c>
      <c r="B11" s="32" t="s">
        <v>73</v>
      </c>
      <c r="C11" s="32"/>
      <c r="D11" s="32"/>
      <c r="E11" s="32"/>
      <c r="F11" s="32"/>
      <c r="G11" s="40">
        <f>G82+G85+G89+G92+G96+G99</f>
        <v>1259.0999999999999</v>
      </c>
      <c r="H11" s="43">
        <f t="shared" ref="H11" si="2">H82+H85+H89+H92+H96+H99</f>
        <v>0</v>
      </c>
      <c r="I11" s="40">
        <f t="shared" si="1"/>
        <v>1259.0999999999999</v>
      </c>
    </row>
    <row r="12" spans="1:9" s="6" customFormat="1">
      <c r="A12" s="19" t="s">
        <v>70</v>
      </c>
      <c r="B12" s="32" t="s">
        <v>72</v>
      </c>
      <c r="C12" s="32"/>
      <c r="D12" s="32"/>
      <c r="E12" s="32"/>
      <c r="F12" s="32"/>
      <c r="G12" s="46">
        <f>G54</f>
        <v>4.0999999999999996</v>
      </c>
      <c r="H12" s="43">
        <f t="shared" ref="H12" si="3">H54</f>
        <v>0</v>
      </c>
      <c r="I12" s="40">
        <f t="shared" si="1"/>
        <v>4.0999999999999996</v>
      </c>
    </row>
    <row r="13" spans="1:9" s="11" customFormat="1" ht="12.75" customHeight="1">
      <c r="A13" s="39" t="s">
        <v>91</v>
      </c>
      <c r="B13" s="76" t="s">
        <v>18</v>
      </c>
      <c r="C13" s="76" t="s">
        <v>34</v>
      </c>
      <c r="D13" s="32"/>
      <c r="E13" s="32"/>
      <c r="F13" s="32"/>
      <c r="G13" s="43" t="str">
        <f t="shared" ref="G13:H17" si="4">G14</f>
        <v>2273,5</v>
      </c>
      <c r="H13" s="43">
        <f t="shared" si="4"/>
        <v>0</v>
      </c>
      <c r="I13" s="43">
        <f t="shared" si="1"/>
        <v>2273.5</v>
      </c>
    </row>
    <row r="14" spans="1:9" s="11" customFormat="1">
      <c r="A14" s="24" t="s">
        <v>94</v>
      </c>
      <c r="B14" s="33" t="s">
        <v>18</v>
      </c>
      <c r="C14" s="33" t="s">
        <v>34</v>
      </c>
      <c r="D14" s="34" t="s">
        <v>189</v>
      </c>
      <c r="E14" s="31"/>
      <c r="F14" s="31"/>
      <c r="G14" s="40" t="str">
        <f>G15</f>
        <v>2273,5</v>
      </c>
      <c r="H14" s="40">
        <f t="shared" si="4"/>
        <v>0</v>
      </c>
      <c r="I14" s="40">
        <f t="shared" si="1"/>
        <v>2273.5</v>
      </c>
    </row>
    <row r="15" spans="1:9" s="11" customFormat="1" ht="12.75" customHeight="1">
      <c r="A15" s="25" t="s">
        <v>264</v>
      </c>
      <c r="B15" s="33" t="s">
        <v>18</v>
      </c>
      <c r="C15" s="33" t="s">
        <v>34</v>
      </c>
      <c r="D15" s="34" t="s">
        <v>190</v>
      </c>
      <c r="E15" s="31"/>
      <c r="F15" s="31"/>
      <c r="G15" s="40" t="str">
        <f t="shared" si="4"/>
        <v>2273,5</v>
      </c>
      <c r="H15" s="40">
        <f t="shared" si="4"/>
        <v>0</v>
      </c>
      <c r="I15" s="40">
        <f t="shared" si="1"/>
        <v>2273.5</v>
      </c>
    </row>
    <row r="16" spans="1:9" s="11" customFormat="1" ht="21">
      <c r="A16" s="26" t="s">
        <v>95</v>
      </c>
      <c r="B16" s="33" t="s">
        <v>18</v>
      </c>
      <c r="C16" s="33" t="s">
        <v>34</v>
      </c>
      <c r="D16" s="34" t="s">
        <v>190</v>
      </c>
      <c r="E16" s="31" t="s">
        <v>97</v>
      </c>
      <c r="F16" s="31"/>
      <c r="G16" s="40" t="str">
        <f t="shared" si="4"/>
        <v>2273,5</v>
      </c>
      <c r="H16" s="40">
        <f t="shared" si="4"/>
        <v>0</v>
      </c>
      <c r="I16" s="40">
        <f t="shared" si="1"/>
        <v>2273.5</v>
      </c>
    </row>
    <row r="17" spans="1:9" s="11" customFormat="1" ht="12.75" customHeight="1">
      <c r="A17" s="26" t="s">
        <v>96</v>
      </c>
      <c r="B17" s="33" t="s">
        <v>18</v>
      </c>
      <c r="C17" s="33" t="s">
        <v>34</v>
      </c>
      <c r="D17" s="34" t="s">
        <v>190</v>
      </c>
      <c r="E17" s="31" t="s">
        <v>98</v>
      </c>
      <c r="F17" s="31"/>
      <c r="G17" s="40" t="str">
        <f t="shared" si="4"/>
        <v>2273,5</v>
      </c>
      <c r="H17" s="40">
        <f t="shared" si="4"/>
        <v>0</v>
      </c>
      <c r="I17" s="40">
        <f t="shared" si="1"/>
        <v>2273.5</v>
      </c>
    </row>
    <row r="18" spans="1:9" s="11" customFormat="1" ht="12.75" customHeight="1">
      <c r="A18" s="19" t="s">
        <v>68</v>
      </c>
      <c r="B18" s="33" t="s">
        <v>18</v>
      </c>
      <c r="C18" s="33" t="s">
        <v>34</v>
      </c>
      <c r="D18" s="34" t="s">
        <v>190</v>
      </c>
      <c r="E18" s="31" t="s">
        <v>98</v>
      </c>
      <c r="F18" s="31" t="s">
        <v>71</v>
      </c>
      <c r="G18" s="41" t="s">
        <v>320</v>
      </c>
      <c r="H18" s="41"/>
      <c r="I18" s="40">
        <f t="shared" si="1"/>
        <v>2273.5</v>
      </c>
    </row>
    <row r="19" spans="1:9" ht="21">
      <c r="A19" s="20" t="s">
        <v>19</v>
      </c>
      <c r="B19" s="32" t="s">
        <v>18</v>
      </c>
      <c r="C19" s="32" t="s">
        <v>20</v>
      </c>
      <c r="D19" s="32"/>
      <c r="E19" s="32"/>
      <c r="F19" s="32"/>
      <c r="G19" s="43">
        <f>G20</f>
        <v>2100.6999999999998</v>
      </c>
      <c r="H19" s="43">
        <f t="shared" ref="H19:H20" si="5">H20</f>
        <v>0</v>
      </c>
      <c r="I19" s="43">
        <f t="shared" si="1"/>
        <v>2100.6999999999998</v>
      </c>
    </row>
    <row r="20" spans="1:9" ht="14.25" customHeight="1">
      <c r="A20" s="27" t="s">
        <v>94</v>
      </c>
      <c r="B20" s="31" t="s">
        <v>18</v>
      </c>
      <c r="C20" s="31" t="s">
        <v>20</v>
      </c>
      <c r="D20" s="34" t="s">
        <v>189</v>
      </c>
      <c r="E20" s="31"/>
      <c r="F20" s="31"/>
      <c r="G20" s="40">
        <f>G21</f>
        <v>2100.6999999999998</v>
      </c>
      <c r="H20" s="40">
        <f t="shared" si="5"/>
        <v>0</v>
      </c>
      <c r="I20" s="40">
        <f t="shared" si="1"/>
        <v>2100.6999999999998</v>
      </c>
    </row>
    <row r="21" spans="1:9" ht="14.25" customHeight="1">
      <c r="A21" s="26" t="s">
        <v>265</v>
      </c>
      <c r="B21" s="31" t="s">
        <v>18</v>
      </c>
      <c r="C21" s="31" t="s">
        <v>20</v>
      </c>
      <c r="D21" s="34" t="s">
        <v>191</v>
      </c>
      <c r="E21" s="31"/>
      <c r="F21" s="31"/>
      <c r="G21" s="40">
        <f>G22+G25+G28</f>
        <v>2100.6999999999998</v>
      </c>
      <c r="H21" s="40">
        <f t="shared" ref="H21" si="6">H22+H25+H28</f>
        <v>0</v>
      </c>
      <c r="I21" s="40">
        <f t="shared" si="1"/>
        <v>2100.6999999999998</v>
      </c>
    </row>
    <row r="22" spans="1:9" ht="21">
      <c r="A22" s="26" t="s">
        <v>95</v>
      </c>
      <c r="B22" s="31" t="s">
        <v>18</v>
      </c>
      <c r="C22" s="31" t="s">
        <v>20</v>
      </c>
      <c r="D22" s="34" t="s">
        <v>191</v>
      </c>
      <c r="E22" s="31" t="s">
        <v>97</v>
      </c>
      <c r="F22" s="31"/>
      <c r="G22" s="40" t="str">
        <f>G23</f>
        <v>1865,7</v>
      </c>
      <c r="H22" s="40">
        <f t="shared" ref="H22:H23" si="7">H23</f>
        <v>0</v>
      </c>
      <c r="I22" s="40">
        <f t="shared" si="1"/>
        <v>1865.7</v>
      </c>
    </row>
    <row r="23" spans="1:9" ht="14.25" customHeight="1">
      <c r="A23" s="26" t="s">
        <v>96</v>
      </c>
      <c r="B23" s="31" t="s">
        <v>18</v>
      </c>
      <c r="C23" s="31" t="s">
        <v>20</v>
      </c>
      <c r="D23" s="34" t="s">
        <v>191</v>
      </c>
      <c r="E23" s="31" t="s">
        <v>98</v>
      </c>
      <c r="F23" s="31"/>
      <c r="G23" s="40" t="str">
        <f>G24</f>
        <v>1865,7</v>
      </c>
      <c r="H23" s="40">
        <f t="shared" si="7"/>
        <v>0</v>
      </c>
      <c r="I23" s="40">
        <f t="shared" si="1"/>
        <v>1865.7</v>
      </c>
    </row>
    <row r="24" spans="1:9" ht="12" customHeight="1">
      <c r="A24" s="18" t="s">
        <v>68</v>
      </c>
      <c r="B24" s="33" t="s">
        <v>18</v>
      </c>
      <c r="C24" s="33" t="s">
        <v>20</v>
      </c>
      <c r="D24" s="34" t="s">
        <v>191</v>
      </c>
      <c r="E24" s="31" t="s">
        <v>98</v>
      </c>
      <c r="F24" s="31" t="s">
        <v>71</v>
      </c>
      <c r="G24" s="41" t="s">
        <v>321</v>
      </c>
      <c r="H24" s="41"/>
      <c r="I24" s="40">
        <f t="shared" si="1"/>
        <v>1865.7</v>
      </c>
    </row>
    <row r="25" spans="1:9" ht="14.25" customHeight="1">
      <c r="A25" s="26" t="s">
        <v>99</v>
      </c>
      <c r="B25" s="33" t="s">
        <v>18</v>
      </c>
      <c r="C25" s="33" t="s">
        <v>20</v>
      </c>
      <c r="D25" s="34" t="s">
        <v>191</v>
      </c>
      <c r="E25" s="31" t="s">
        <v>101</v>
      </c>
      <c r="F25" s="31"/>
      <c r="G25" s="40" t="str">
        <f>G26</f>
        <v>233,0</v>
      </c>
      <c r="H25" s="40">
        <f t="shared" ref="H25:H26" si="8">H26</f>
        <v>0</v>
      </c>
      <c r="I25" s="40">
        <f t="shared" si="1"/>
        <v>233</v>
      </c>
    </row>
    <row r="26" spans="1:9">
      <c r="A26" s="26" t="s">
        <v>100</v>
      </c>
      <c r="B26" s="33" t="s">
        <v>18</v>
      </c>
      <c r="C26" s="33" t="s">
        <v>20</v>
      </c>
      <c r="D26" s="34" t="s">
        <v>191</v>
      </c>
      <c r="E26" s="31" t="s">
        <v>102</v>
      </c>
      <c r="F26" s="31"/>
      <c r="G26" s="40" t="str">
        <f>G27</f>
        <v>233,0</v>
      </c>
      <c r="H26" s="40">
        <f t="shared" si="8"/>
        <v>0</v>
      </c>
      <c r="I26" s="40">
        <f t="shared" si="1"/>
        <v>233</v>
      </c>
    </row>
    <row r="27" spans="1:9" ht="14.25" customHeight="1">
      <c r="A27" s="18" t="s">
        <v>68</v>
      </c>
      <c r="B27" s="33" t="s">
        <v>18</v>
      </c>
      <c r="C27" s="33" t="s">
        <v>20</v>
      </c>
      <c r="D27" s="34" t="s">
        <v>191</v>
      </c>
      <c r="E27" s="31" t="s">
        <v>102</v>
      </c>
      <c r="F27" s="31" t="s">
        <v>71</v>
      </c>
      <c r="G27" s="41" t="s">
        <v>349</v>
      </c>
      <c r="H27" s="41"/>
      <c r="I27" s="40">
        <f t="shared" si="1"/>
        <v>233</v>
      </c>
    </row>
    <row r="28" spans="1:9" ht="14.25" customHeight="1">
      <c r="A28" s="28" t="s">
        <v>104</v>
      </c>
      <c r="B28" s="31" t="s">
        <v>18</v>
      </c>
      <c r="C28" s="31" t="s">
        <v>20</v>
      </c>
      <c r="D28" s="34" t="s">
        <v>191</v>
      </c>
      <c r="E28" s="31" t="s">
        <v>105</v>
      </c>
      <c r="F28" s="31"/>
      <c r="G28" s="40" t="str">
        <f>G29</f>
        <v>2,0</v>
      </c>
      <c r="H28" s="40">
        <f t="shared" ref="H28:H29" si="9">H29</f>
        <v>0</v>
      </c>
      <c r="I28" s="40">
        <f t="shared" si="1"/>
        <v>2</v>
      </c>
    </row>
    <row r="29" spans="1:9" ht="14.25" customHeight="1">
      <c r="A29" s="26" t="s">
        <v>103</v>
      </c>
      <c r="B29" s="31" t="s">
        <v>18</v>
      </c>
      <c r="C29" s="31" t="s">
        <v>20</v>
      </c>
      <c r="D29" s="34" t="s">
        <v>191</v>
      </c>
      <c r="E29" s="31" t="s">
        <v>106</v>
      </c>
      <c r="F29" s="31"/>
      <c r="G29" s="40" t="str">
        <f>G30</f>
        <v>2,0</v>
      </c>
      <c r="H29" s="40">
        <f t="shared" si="9"/>
        <v>0</v>
      </c>
      <c r="I29" s="40">
        <f t="shared" si="1"/>
        <v>2</v>
      </c>
    </row>
    <row r="30" spans="1:9" ht="14.25" customHeight="1">
      <c r="A30" s="18" t="s">
        <v>68</v>
      </c>
      <c r="B30" s="31" t="s">
        <v>18</v>
      </c>
      <c r="C30" s="31" t="s">
        <v>20</v>
      </c>
      <c r="D30" s="34" t="s">
        <v>191</v>
      </c>
      <c r="E30" s="31" t="s">
        <v>106</v>
      </c>
      <c r="F30" s="31" t="s">
        <v>71</v>
      </c>
      <c r="G30" s="41" t="s">
        <v>286</v>
      </c>
      <c r="H30" s="41"/>
      <c r="I30" s="40">
        <f t="shared" si="1"/>
        <v>2</v>
      </c>
    </row>
    <row r="31" spans="1:9" ht="24" customHeight="1">
      <c r="A31" s="20" t="s">
        <v>375</v>
      </c>
      <c r="B31" s="32" t="s">
        <v>18</v>
      </c>
      <c r="C31" s="32" t="s">
        <v>22</v>
      </c>
      <c r="D31" s="32"/>
      <c r="E31" s="32"/>
      <c r="F31" s="32"/>
      <c r="G31" s="43">
        <f>G32</f>
        <v>21640.5</v>
      </c>
      <c r="H31" s="43">
        <f t="shared" ref="H31" si="10">H32</f>
        <v>-50</v>
      </c>
      <c r="I31" s="43">
        <f t="shared" si="1"/>
        <v>21590.5</v>
      </c>
    </row>
    <row r="32" spans="1:9">
      <c r="A32" s="27" t="s">
        <v>94</v>
      </c>
      <c r="B32" s="31" t="s">
        <v>18</v>
      </c>
      <c r="C32" s="31" t="s">
        <v>22</v>
      </c>
      <c r="D32" s="34" t="s">
        <v>189</v>
      </c>
      <c r="E32" s="31"/>
      <c r="F32" s="31"/>
      <c r="G32" s="40">
        <f>G33+G45</f>
        <v>21640.5</v>
      </c>
      <c r="H32" s="40">
        <f t="shared" ref="H32" si="11">H33+H45</f>
        <v>-50</v>
      </c>
      <c r="I32" s="40">
        <f t="shared" si="1"/>
        <v>21590.5</v>
      </c>
    </row>
    <row r="33" spans="1:9">
      <c r="A33" s="26" t="s">
        <v>266</v>
      </c>
      <c r="B33" s="31" t="s">
        <v>18</v>
      </c>
      <c r="C33" s="31" t="s">
        <v>22</v>
      </c>
      <c r="D33" s="34" t="s">
        <v>191</v>
      </c>
      <c r="E33" s="31"/>
      <c r="F33" s="31"/>
      <c r="G33" s="40">
        <f>G34+G37+G40</f>
        <v>21590.5</v>
      </c>
      <c r="H33" s="40">
        <f t="shared" ref="H33" si="12">H34+H37+H40</f>
        <v>0</v>
      </c>
      <c r="I33" s="40">
        <f t="shared" si="1"/>
        <v>21590.5</v>
      </c>
    </row>
    <row r="34" spans="1:9" ht="21">
      <c r="A34" s="26" t="s">
        <v>95</v>
      </c>
      <c r="B34" s="31" t="s">
        <v>18</v>
      </c>
      <c r="C34" s="31" t="s">
        <v>22</v>
      </c>
      <c r="D34" s="34" t="s">
        <v>191</v>
      </c>
      <c r="E34" s="31" t="s">
        <v>97</v>
      </c>
      <c r="F34" s="31"/>
      <c r="G34" s="40" t="str">
        <f>G35</f>
        <v>19068,3</v>
      </c>
      <c r="H34" s="40">
        <f t="shared" ref="H34:H35" si="13">H35</f>
        <v>0</v>
      </c>
      <c r="I34" s="40">
        <f t="shared" si="1"/>
        <v>19068.3</v>
      </c>
    </row>
    <row r="35" spans="1:9">
      <c r="A35" s="26" t="s">
        <v>96</v>
      </c>
      <c r="B35" s="31" t="s">
        <v>18</v>
      </c>
      <c r="C35" s="31" t="s">
        <v>22</v>
      </c>
      <c r="D35" s="34" t="s">
        <v>191</v>
      </c>
      <c r="E35" s="31" t="s">
        <v>98</v>
      </c>
      <c r="F35" s="31"/>
      <c r="G35" s="40" t="str">
        <f>G36</f>
        <v>19068,3</v>
      </c>
      <c r="H35" s="40">
        <f t="shared" si="13"/>
        <v>0</v>
      </c>
      <c r="I35" s="40">
        <f t="shared" si="1"/>
        <v>19068.3</v>
      </c>
    </row>
    <row r="36" spans="1:9">
      <c r="A36" s="18" t="s">
        <v>68</v>
      </c>
      <c r="B36" s="31" t="s">
        <v>18</v>
      </c>
      <c r="C36" s="31" t="s">
        <v>22</v>
      </c>
      <c r="D36" s="34" t="s">
        <v>191</v>
      </c>
      <c r="E36" s="31" t="s">
        <v>98</v>
      </c>
      <c r="F36" s="31" t="s">
        <v>71</v>
      </c>
      <c r="G36" s="41" t="s">
        <v>322</v>
      </c>
      <c r="H36" s="41"/>
      <c r="I36" s="40">
        <f t="shared" si="1"/>
        <v>19068.3</v>
      </c>
    </row>
    <row r="37" spans="1:9">
      <c r="A37" s="26" t="s">
        <v>99</v>
      </c>
      <c r="B37" s="31" t="s">
        <v>18</v>
      </c>
      <c r="C37" s="31" t="s">
        <v>22</v>
      </c>
      <c r="D37" s="34" t="s">
        <v>191</v>
      </c>
      <c r="E37" s="31" t="s">
        <v>101</v>
      </c>
      <c r="F37" s="31"/>
      <c r="G37" s="40" t="str">
        <f>G38</f>
        <v>2495,0</v>
      </c>
      <c r="H37" s="40">
        <f t="shared" ref="H37:H38" si="14">H38</f>
        <v>0</v>
      </c>
      <c r="I37" s="40">
        <f t="shared" si="1"/>
        <v>2495</v>
      </c>
    </row>
    <row r="38" spans="1:9">
      <c r="A38" s="26" t="s">
        <v>100</v>
      </c>
      <c r="B38" s="31" t="s">
        <v>18</v>
      </c>
      <c r="C38" s="31" t="s">
        <v>22</v>
      </c>
      <c r="D38" s="34" t="s">
        <v>191</v>
      </c>
      <c r="E38" s="31" t="s">
        <v>102</v>
      </c>
      <c r="F38" s="31"/>
      <c r="G38" s="40" t="str">
        <f>G39</f>
        <v>2495,0</v>
      </c>
      <c r="H38" s="40">
        <f t="shared" si="14"/>
        <v>0</v>
      </c>
      <c r="I38" s="40">
        <f t="shared" si="1"/>
        <v>2495</v>
      </c>
    </row>
    <row r="39" spans="1:9">
      <c r="A39" s="18" t="s">
        <v>68</v>
      </c>
      <c r="B39" s="31" t="s">
        <v>18</v>
      </c>
      <c r="C39" s="31" t="s">
        <v>22</v>
      </c>
      <c r="D39" s="34" t="s">
        <v>191</v>
      </c>
      <c r="E39" s="31" t="s">
        <v>102</v>
      </c>
      <c r="F39" s="31" t="s">
        <v>71</v>
      </c>
      <c r="G39" s="41" t="s">
        <v>403</v>
      </c>
      <c r="H39" s="41"/>
      <c r="I39" s="40">
        <f t="shared" si="1"/>
        <v>2495</v>
      </c>
    </row>
    <row r="40" spans="1:9">
      <c r="A40" s="28" t="s">
        <v>104</v>
      </c>
      <c r="B40" s="31" t="s">
        <v>18</v>
      </c>
      <c r="C40" s="31" t="s">
        <v>22</v>
      </c>
      <c r="D40" s="34" t="s">
        <v>191</v>
      </c>
      <c r="E40" s="31" t="s">
        <v>105</v>
      </c>
      <c r="F40" s="31"/>
      <c r="G40" s="40">
        <f>G43+G41</f>
        <v>27.2</v>
      </c>
      <c r="H40" s="40">
        <f t="shared" ref="H40" si="15">H43+H41</f>
        <v>0</v>
      </c>
      <c r="I40" s="40">
        <f t="shared" si="1"/>
        <v>27.2</v>
      </c>
    </row>
    <row r="41" spans="1:9">
      <c r="A41" s="63" t="s">
        <v>303</v>
      </c>
      <c r="B41" s="31" t="s">
        <v>18</v>
      </c>
      <c r="C41" s="31" t="s">
        <v>22</v>
      </c>
      <c r="D41" s="34" t="s">
        <v>191</v>
      </c>
      <c r="E41" s="31" t="s">
        <v>304</v>
      </c>
      <c r="F41" s="31"/>
      <c r="G41" s="40">
        <f>G42</f>
        <v>2</v>
      </c>
      <c r="H41" s="40">
        <f t="shared" ref="H41" si="16">H42</f>
        <v>0</v>
      </c>
      <c r="I41" s="40">
        <f t="shared" si="1"/>
        <v>2</v>
      </c>
    </row>
    <row r="42" spans="1:9">
      <c r="A42" s="18" t="s">
        <v>68</v>
      </c>
      <c r="B42" s="31" t="s">
        <v>18</v>
      </c>
      <c r="C42" s="31" t="s">
        <v>22</v>
      </c>
      <c r="D42" s="34" t="s">
        <v>191</v>
      </c>
      <c r="E42" s="31" t="s">
        <v>304</v>
      </c>
      <c r="F42" s="31" t="s">
        <v>71</v>
      </c>
      <c r="G42" s="40">
        <v>2</v>
      </c>
      <c r="H42" s="40"/>
      <c r="I42" s="40">
        <f t="shared" si="1"/>
        <v>2</v>
      </c>
    </row>
    <row r="43" spans="1:9">
      <c r="A43" s="26" t="s">
        <v>103</v>
      </c>
      <c r="B43" s="31" t="s">
        <v>18</v>
      </c>
      <c r="C43" s="31" t="s">
        <v>22</v>
      </c>
      <c r="D43" s="34" t="s">
        <v>191</v>
      </c>
      <c r="E43" s="31" t="s">
        <v>106</v>
      </c>
      <c r="F43" s="31"/>
      <c r="G43" s="40" t="str">
        <f>G44</f>
        <v>25,2</v>
      </c>
      <c r="H43" s="40">
        <f t="shared" ref="H43" si="17">H44</f>
        <v>0</v>
      </c>
      <c r="I43" s="40">
        <f t="shared" si="1"/>
        <v>25.2</v>
      </c>
    </row>
    <row r="44" spans="1:9">
      <c r="A44" s="18" t="s">
        <v>68</v>
      </c>
      <c r="B44" s="31" t="s">
        <v>18</v>
      </c>
      <c r="C44" s="31" t="s">
        <v>22</v>
      </c>
      <c r="D44" s="34" t="s">
        <v>191</v>
      </c>
      <c r="E44" s="31" t="s">
        <v>106</v>
      </c>
      <c r="F44" s="31" t="s">
        <v>71</v>
      </c>
      <c r="G44" s="41" t="s">
        <v>402</v>
      </c>
      <c r="H44" s="41"/>
      <c r="I44" s="40">
        <f t="shared" si="1"/>
        <v>25.2</v>
      </c>
    </row>
    <row r="45" spans="1:9" ht="10.5" customHeight="1">
      <c r="A45" s="19" t="s">
        <v>317</v>
      </c>
      <c r="B45" s="31" t="s">
        <v>18</v>
      </c>
      <c r="C45" s="31" t="s">
        <v>22</v>
      </c>
      <c r="D45" s="31" t="s">
        <v>316</v>
      </c>
      <c r="E45" s="31"/>
      <c r="F45" s="31"/>
      <c r="G45" s="40">
        <f t="shared" ref="G45:H47" si="18">G46</f>
        <v>50</v>
      </c>
      <c r="H45" s="40">
        <f t="shared" si="18"/>
        <v>-50</v>
      </c>
      <c r="I45" s="40">
        <f t="shared" si="1"/>
        <v>0</v>
      </c>
    </row>
    <row r="46" spans="1:9" ht="10.5" customHeight="1">
      <c r="A46" s="19" t="s">
        <v>39</v>
      </c>
      <c r="B46" s="31" t="s">
        <v>18</v>
      </c>
      <c r="C46" s="31" t="s">
        <v>22</v>
      </c>
      <c r="D46" s="31" t="s">
        <v>316</v>
      </c>
      <c r="E46" s="31" t="s">
        <v>112</v>
      </c>
      <c r="F46" s="31"/>
      <c r="G46" s="40">
        <f t="shared" si="18"/>
        <v>50</v>
      </c>
      <c r="H46" s="40">
        <f t="shared" si="18"/>
        <v>-50</v>
      </c>
      <c r="I46" s="40">
        <f t="shared" si="1"/>
        <v>0</v>
      </c>
    </row>
    <row r="47" spans="1:9" ht="10.5" customHeight="1">
      <c r="A47" s="19" t="s">
        <v>122</v>
      </c>
      <c r="B47" s="31" t="s">
        <v>18</v>
      </c>
      <c r="C47" s="31" t="s">
        <v>22</v>
      </c>
      <c r="D47" s="31" t="s">
        <v>316</v>
      </c>
      <c r="E47" s="31" t="s">
        <v>123</v>
      </c>
      <c r="F47" s="31"/>
      <c r="G47" s="40">
        <f t="shared" si="18"/>
        <v>50</v>
      </c>
      <c r="H47" s="40">
        <f t="shared" si="18"/>
        <v>-50</v>
      </c>
      <c r="I47" s="40">
        <f t="shared" si="1"/>
        <v>0</v>
      </c>
    </row>
    <row r="48" spans="1:9" ht="10.5" customHeight="1">
      <c r="A48" s="19" t="s">
        <v>68</v>
      </c>
      <c r="B48" s="31" t="s">
        <v>18</v>
      </c>
      <c r="C48" s="31" t="s">
        <v>22</v>
      </c>
      <c r="D48" s="31" t="s">
        <v>316</v>
      </c>
      <c r="E48" s="31" t="s">
        <v>123</v>
      </c>
      <c r="F48" s="31" t="s">
        <v>71</v>
      </c>
      <c r="G48" s="40">
        <v>50</v>
      </c>
      <c r="H48" s="40">
        <v>-50</v>
      </c>
      <c r="I48" s="40">
        <f t="shared" si="1"/>
        <v>0</v>
      </c>
    </row>
    <row r="49" spans="1:9">
      <c r="A49" s="77" t="s">
        <v>129</v>
      </c>
      <c r="B49" s="78" t="s">
        <v>18</v>
      </c>
      <c r="C49" s="78" t="s">
        <v>31</v>
      </c>
      <c r="D49" s="78"/>
      <c r="E49" s="78"/>
      <c r="F49" s="78"/>
      <c r="G49" s="75">
        <f t="shared" ref="G49:H53" si="19">G50</f>
        <v>4.0999999999999996</v>
      </c>
      <c r="H49" s="43">
        <f t="shared" si="19"/>
        <v>0</v>
      </c>
      <c r="I49" s="43">
        <f t="shared" si="1"/>
        <v>4.0999999999999996</v>
      </c>
    </row>
    <row r="50" spans="1:9">
      <c r="A50" s="27" t="s">
        <v>94</v>
      </c>
      <c r="B50" s="54" t="s">
        <v>18</v>
      </c>
      <c r="C50" s="54" t="s">
        <v>31</v>
      </c>
      <c r="D50" s="34" t="s">
        <v>189</v>
      </c>
      <c r="E50" s="54"/>
      <c r="F50" s="54"/>
      <c r="G50" s="52">
        <f t="shared" si="19"/>
        <v>4.0999999999999996</v>
      </c>
      <c r="H50" s="40">
        <f t="shared" si="19"/>
        <v>0</v>
      </c>
      <c r="I50" s="40">
        <f t="shared" si="1"/>
        <v>4.0999999999999996</v>
      </c>
    </row>
    <row r="51" spans="1:9" ht="21">
      <c r="A51" s="55" t="s">
        <v>130</v>
      </c>
      <c r="B51" s="54" t="s">
        <v>18</v>
      </c>
      <c r="C51" s="54" t="s">
        <v>31</v>
      </c>
      <c r="D51" s="54" t="s">
        <v>211</v>
      </c>
      <c r="E51" s="54"/>
      <c r="F51" s="54"/>
      <c r="G51" s="52">
        <f t="shared" si="19"/>
        <v>4.0999999999999996</v>
      </c>
      <c r="H51" s="40">
        <f t="shared" si="19"/>
        <v>0</v>
      </c>
      <c r="I51" s="40">
        <f t="shared" si="1"/>
        <v>4.0999999999999996</v>
      </c>
    </row>
    <row r="52" spans="1:9">
      <c r="A52" s="26" t="s">
        <v>99</v>
      </c>
      <c r="B52" s="54" t="s">
        <v>18</v>
      </c>
      <c r="C52" s="54" t="s">
        <v>31</v>
      </c>
      <c r="D52" s="54" t="s">
        <v>211</v>
      </c>
      <c r="E52" s="54" t="s">
        <v>101</v>
      </c>
      <c r="F52" s="54"/>
      <c r="G52" s="52">
        <f t="shared" si="19"/>
        <v>4.0999999999999996</v>
      </c>
      <c r="H52" s="40">
        <f t="shared" si="19"/>
        <v>0</v>
      </c>
      <c r="I52" s="40">
        <f t="shared" si="1"/>
        <v>4.0999999999999996</v>
      </c>
    </row>
    <row r="53" spans="1:9">
      <c r="A53" s="26" t="s">
        <v>100</v>
      </c>
      <c r="B53" s="54" t="s">
        <v>18</v>
      </c>
      <c r="C53" s="54" t="s">
        <v>31</v>
      </c>
      <c r="D53" s="54" t="s">
        <v>211</v>
      </c>
      <c r="E53" s="54" t="s">
        <v>102</v>
      </c>
      <c r="F53" s="54"/>
      <c r="G53" s="52">
        <f t="shared" si="19"/>
        <v>4.0999999999999996</v>
      </c>
      <c r="H53" s="40">
        <f t="shared" si="19"/>
        <v>0</v>
      </c>
      <c r="I53" s="40">
        <f t="shared" si="1"/>
        <v>4.0999999999999996</v>
      </c>
    </row>
    <row r="54" spans="1:9">
      <c r="A54" s="18" t="s">
        <v>70</v>
      </c>
      <c r="B54" s="54" t="s">
        <v>18</v>
      </c>
      <c r="C54" s="54" t="s">
        <v>31</v>
      </c>
      <c r="D54" s="54" t="s">
        <v>211</v>
      </c>
      <c r="E54" s="54" t="s">
        <v>102</v>
      </c>
      <c r="F54" s="54" t="s">
        <v>72</v>
      </c>
      <c r="G54" s="52">
        <v>4.0999999999999996</v>
      </c>
      <c r="H54" s="40"/>
      <c r="I54" s="40">
        <f t="shared" si="1"/>
        <v>4.0999999999999996</v>
      </c>
    </row>
    <row r="55" spans="1:9" ht="11.25" customHeight="1">
      <c r="A55" s="20" t="s">
        <v>54</v>
      </c>
      <c r="B55" s="32" t="s">
        <v>18</v>
      </c>
      <c r="C55" s="32" t="s">
        <v>50</v>
      </c>
      <c r="D55" s="32"/>
      <c r="E55" s="32"/>
      <c r="F55" s="32"/>
      <c r="G55" s="43">
        <f>G56</f>
        <v>5251.4</v>
      </c>
      <c r="H55" s="43">
        <f t="shared" ref="H55:H56" si="20">H56</f>
        <v>0</v>
      </c>
      <c r="I55" s="43">
        <f t="shared" si="1"/>
        <v>5251.4</v>
      </c>
    </row>
    <row r="56" spans="1:9" ht="11.25" customHeight="1">
      <c r="A56" s="27" t="s">
        <v>94</v>
      </c>
      <c r="B56" s="31" t="s">
        <v>18</v>
      </c>
      <c r="C56" s="31" t="s">
        <v>50</v>
      </c>
      <c r="D56" s="34" t="s">
        <v>189</v>
      </c>
      <c r="E56" s="31"/>
      <c r="F56" s="31"/>
      <c r="G56" s="40">
        <f>G57</f>
        <v>5251.4</v>
      </c>
      <c r="H56" s="40">
        <f t="shared" si="20"/>
        <v>0</v>
      </c>
      <c r="I56" s="40">
        <f t="shared" si="1"/>
        <v>5251.4</v>
      </c>
    </row>
    <row r="57" spans="1:9" ht="11.25" customHeight="1">
      <c r="A57" s="26" t="s">
        <v>266</v>
      </c>
      <c r="B57" s="31" t="s">
        <v>18</v>
      </c>
      <c r="C57" s="31" t="s">
        <v>50</v>
      </c>
      <c r="D57" s="34" t="s">
        <v>191</v>
      </c>
      <c r="E57" s="31"/>
      <c r="F57" s="31"/>
      <c r="G57" s="40">
        <f>G58+G61+G64</f>
        <v>5251.4</v>
      </c>
      <c r="H57" s="40">
        <f t="shared" ref="H57" si="21">H58+H61+H64</f>
        <v>0</v>
      </c>
      <c r="I57" s="40">
        <f t="shared" si="1"/>
        <v>5251.4</v>
      </c>
    </row>
    <row r="58" spans="1:9" ht="21">
      <c r="A58" s="26" t="s">
        <v>95</v>
      </c>
      <c r="B58" s="31" t="s">
        <v>18</v>
      </c>
      <c r="C58" s="31" t="s">
        <v>50</v>
      </c>
      <c r="D58" s="34" t="s">
        <v>191</v>
      </c>
      <c r="E58" s="31" t="s">
        <v>97</v>
      </c>
      <c r="F58" s="31"/>
      <c r="G58" s="40" t="str">
        <f>G59</f>
        <v>4530,4</v>
      </c>
      <c r="H58" s="40">
        <f t="shared" ref="H58:H59" si="22">H59</f>
        <v>0</v>
      </c>
      <c r="I58" s="40">
        <f t="shared" si="1"/>
        <v>4530.3999999999996</v>
      </c>
    </row>
    <row r="59" spans="1:9" ht="11.25" customHeight="1">
      <c r="A59" s="26" t="s">
        <v>96</v>
      </c>
      <c r="B59" s="31" t="s">
        <v>18</v>
      </c>
      <c r="C59" s="31" t="s">
        <v>50</v>
      </c>
      <c r="D59" s="34" t="s">
        <v>191</v>
      </c>
      <c r="E59" s="31" t="s">
        <v>98</v>
      </c>
      <c r="F59" s="31"/>
      <c r="G59" s="40" t="str">
        <f>G60</f>
        <v>4530,4</v>
      </c>
      <c r="H59" s="40">
        <f t="shared" si="22"/>
        <v>0</v>
      </c>
      <c r="I59" s="40">
        <f t="shared" si="1"/>
        <v>4530.3999999999996</v>
      </c>
    </row>
    <row r="60" spans="1:9" ht="11.25" customHeight="1">
      <c r="A60" s="18" t="s">
        <v>68</v>
      </c>
      <c r="B60" s="31" t="s">
        <v>18</v>
      </c>
      <c r="C60" s="31" t="s">
        <v>50</v>
      </c>
      <c r="D60" s="34" t="s">
        <v>191</v>
      </c>
      <c r="E60" s="31" t="s">
        <v>98</v>
      </c>
      <c r="F60" s="31" t="s">
        <v>71</v>
      </c>
      <c r="G60" s="41" t="s">
        <v>323</v>
      </c>
      <c r="H60" s="41"/>
      <c r="I60" s="40">
        <f t="shared" si="1"/>
        <v>4530.3999999999996</v>
      </c>
    </row>
    <row r="61" spans="1:9" ht="11.25" customHeight="1">
      <c r="A61" s="26" t="s">
        <v>99</v>
      </c>
      <c r="B61" s="31" t="s">
        <v>18</v>
      </c>
      <c r="C61" s="31" t="s">
        <v>50</v>
      </c>
      <c r="D61" s="34" t="s">
        <v>191</v>
      </c>
      <c r="E61" s="31" t="s">
        <v>101</v>
      </c>
      <c r="F61" s="31"/>
      <c r="G61" s="40" t="str">
        <f>G62</f>
        <v>719,0</v>
      </c>
      <c r="H61" s="40">
        <f t="shared" ref="H61:H62" si="23">H62</f>
        <v>0</v>
      </c>
      <c r="I61" s="40">
        <f t="shared" si="1"/>
        <v>719</v>
      </c>
    </row>
    <row r="62" spans="1:9">
      <c r="A62" s="26" t="s">
        <v>100</v>
      </c>
      <c r="B62" s="31" t="s">
        <v>18</v>
      </c>
      <c r="C62" s="31" t="s">
        <v>50</v>
      </c>
      <c r="D62" s="34" t="s">
        <v>191</v>
      </c>
      <c r="E62" s="31" t="s">
        <v>102</v>
      </c>
      <c r="F62" s="31"/>
      <c r="G62" s="40" t="str">
        <f>G63</f>
        <v>719,0</v>
      </c>
      <c r="H62" s="40">
        <f t="shared" si="23"/>
        <v>0</v>
      </c>
      <c r="I62" s="40">
        <f t="shared" si="1"/>
        <v>719</v>
      </c>
    </row>
    <row r="63" spans="1:9" ht="11.25" customHeight="1">
      <c r="A63" s="18" t="s">
        <v>68</v>
      </c>
      <c r="B63" s="31" t="s">
        <v>18</v>
      </c>
      <c r="C63" s="31" t="s">
        <v>50</v>
      </c>
      <c r="D63" s="34" t="s">
        <v>191</v>
      </c>
      <c r="E63" s="31" t="s">
        <v>102</v>
      </c>
      <c r="F63" s="31" t="s">
        <v>71</v>
      </c>
      <c r="G63" s="41" t="s">
        <v>337</v>
      </c>
      <c r="H63" s="41"/>
      <c r="I63" s="40">
        <f t="shared" si="1"/>
        <v>719</v>
      </c>
    </row>
    <row r="64" spans="1:9" ht="11.25" customHeight="1">
      <c r="A64" s="28" t="s">
        <v>104</v>
      </c>
      <c r="B64" s="31" t="s">
        <v>18</v>
      </c>
      <c r="C64" s="31" t="s">
        <v>50</v>
      </c>
      <c r="D64" s="34" t="s">
        <v>191</v>
      </c>
      <c r="E64" s="31" t="s">
        <v>105</v>
      </c>
      <c r="F64" s="31"/>
      <c r="G64" s="40" t="str">
        <f>G65</f>
        <v>2,0</v>
      </c>
      <c r="H64" s="40">
        <f t="shared" ref="H64:H65" si="24">H65</f>
        <v>0</v>
      </c>
      <c r="I64" s="40">
        <f t="shared" si="1"/>
        <v>2</v>
      </c>
    </row>
    <row r="65" spans="1:9" ht="11.25" customHeight="1">
      <c r="A65" s="26" t="s">
        <v>103</v>
      </c>
      <c r="B65" s="31" t="s">
        <v>18</v>
      </c>
      <c r="C65" s="31" t="s">
        <v>50</v>
      </c>
      <c r="D65" s="34" t="s">
        <v>191</v>
      </c>
      <c r="E65" s="31" t="s">
        <v>106</v>
      </c>
      <c r="F65" s="31"/>
      <c r="G65" s="40" t="str">
        <f>G66</f>
        <v>2,0</v>
      </c>
      <c r="H65" s="40">
        <f t="shared" si="24"/>
        <v>0</v>
      </c>
      <c r="I65" s="40">
        <f t="shared" si="1"/>
        <v>2</v>
      </c>
    </row>
    <row r="66" spans="1:9" ht="11.25" customHeight="1">
      <c r="A66" s="18" t="s">
        <v>68</v>
      </c>
      <c r="B66" s="31" t="s">
        <v>18</v>
      </c>
      <c r="C66" s="31" t="s">
        <v>50</v>
      </c>
      <c r="D66" s="34" t="s">
        <v>191</v>
      </c>
      <c r="E66" s="31" t="s">
        <v>106</v>
      </c>
      <c r="F66" s="31" t="s">
        <v>71</v>
      </c>
      <c r="G66" s="41" t="s">
        <v>286</v>
      </c>
      <c r="H66" s="41"/>
      <c r="I66" s="40">
        <f t="shared" si="1"/>
        <v>2</v>
      </c>
    </row>
    <row r="67" spans="1:9" ht="10.5" customHeight="1">
      <c r="A67" s="39" t="s">
        <v>23</v>
      </c>
      <c r="B67" s="76" t="s">
        <v>18</v>
      </c>
      <c r="C67" s="76" t="s">
        <v>29</v>
      </c>
      <c r="D67" s="32"/>
      <c r="E67" s="32"/>
      <c r="F67" s="32"/>
      <c r="G67" s="43" t="str">
        <f t="shared" ref="G67:H71" si="25">G68</f>
        <v>1317,2</v>
      </c>
      <c r="H67" s="43" t="str">
        <f t="shared" si="25"/>
        <v>1500</v>
      </c>
      <c r="I67" s="43">
        <f t="shared" si="1"/>
        <v>2817.2</v>
      </c>
    </row>
    <row r="68" spans="1:9" ht="15" customHeight="1">
      <c r="A68" s="24" t="s">
        <v>94</v>
      </c>
      <c r="B68" s="33" t="s">
        <v>18</v>
      </c>
      <c r="C68" s="33" t="s">
        <v>29</v>
      </c>
      <c r="D68" s="34" t="s">
        <v>189</v>
      </c>
      <c r="E68" s="31"/>
      <c r="F68" s="31"/>
      <c r="G68" s="40" t="str">
        <f t="shared" si="25"/>
        <v>1317,2</v>
      </c>
      <c r="H68" s="40" t="str">
        <f t="shared" si="25"/>
        <v>1500</v>
      </c>
      <c r="I68" s="40">
        <f t="shared" si="1"/>
        <v>2817.2</v>
      </c>
    </row>
    <row r="69" spans="1:9" ht="15" customHeight="1">
      <c r="A69" s="26" t="s">
        <v>267</v>
      </c>
      <c r="B69" s="33" t="s">
        <v>18</v>
      </c>
      <c r="C69" s="33" t="s">
        <v>29</v>
      </c>
      <c r="D69" s="31" t="s">
        <v>210</v>
      </c>
      <c r="E69" s="31"/>
      <c r="F69" s="31"/>
      <c r="G69" s="40" t="str">
        <f t="shared" si="25"/>
        <v>1317,2</v>
      </c>
      <c r="H69" s="40" t="str">
        <f t="shared" si="25"/>
        <v>1500</v>
      </c>
      <c r="I69" s="40">
        <f t="shared" si="1"/>
        <v>2817.2</v>
      </c>
    </row>
    <row r="70" spans="1:9" ht="14.25" customHeight="1">
      <c r="A70" s="26" t="s">
        <v>104</v>
      </c>
      <c r="B70" s="33" t="s">
        <v>18</v>
      </c>
      <c r="C70" s="33" t="s">
        <v>29</v>
      </c>
      <c r="D70" s="31" t="s">
        <v>210</v>
      </c>
      <c r="E70" s="31" t="s">
        <v>105</v>
      </c>
      <c r="F70" s="31"/>
      <c r="G70" s="40" t="str">
        <f t="shared" si="25"/>
        <v>1317,2</v>
      </c>
      <c r="H70" s="40" t="str">
        <f t="shared" si="25"/>
        <v>1500</v>
      </c>
      <c r="I70" s="40">
        <f t="shared" si="1"/>
        <v>2817.2</v>
      </c>
    </row>
    <row r="71" spans="1:9">
      <c r="A71" s="26" t="s">
        <v>107</v>
      </c>
      <c r="B71" s="33" t="s">
        <v>18</v>
      </c>
      <c r="C71" s="33" t="s">
        <v>29</v>
      </c>
      <c r="D71" s="31" t="s">
        <v>210</v>
      </c>
      <c r="E71" s="31" t="s">
        <v>108</v>
      </c>
      <c r="F71" s="31"/>
      <c r="G71" s="40" t="str">
        <f t="shared" si="25"/>
        <v>1317,2</v>
      </c>
      <c r="H71" s="40" t="str">
        <f t="shared" si="25"/>
        <v>1500</v>
      </c>
      <c r="I71" s="40">
        <f t="shared" si="1"/>
        <v>2817.2</v>
      </c>
    </row>
    <row r="72" spans="1:9" ht="10.5" customHeight="1">
      <c r="A72" s="18" t="s">
        <v>68</v>
      </c>
      <c r="B72" s="33" t="s">
        <v>18</v>
      </c>
      <c r="C72" s="33" t="s">
        <v>29</v>
      </c>
      <c r="D72" s="31" t="s">
        <v>210</v>
      </c>
      <c r="E72" s="31" t="s">
        <v>108</v>
      </c>
      <c r="F72" s="31" t="s">
        <v>71</v>
      </c>
      <c r="G72" s="41" t="s">
        <v>404</v>
      </c>
      <c r="H72" s="41" t="s">
        <v>417</v>
      </c>
      <c r="I72" s="40">
        <f t="shared" si="1"/>
        <v>2817.2</v>
      </c>
    </row>
    <row r="73" spans="1:9" ht="12.75" customHeight="1">
      <c r="A73" s="20" t="s">
        <v>24</v>
      </c>
      <c r="B73" s="32" t="s">
        <v>18</v>
      </c>
      <c r="C73" s="32" t="s">
        <v>26</v>
      </c>
      <c r="D73" s="32"/>
      <c r="E73" s="32"/>
      <c r="F73" s="32"/>
      <c r="G73" s="43">
        <f>G74+G125+G135+G140+G145+G150+G130</f>
        <v>16833.8</v>
      </c>
      <c r="H73" s="43">
        <f>H74+H125+H135+H140+H145+H150+H130</f>
        <v>0</v>
      </c>
      <c r="I73" s="43">
        <f t="shared" si="1"/>
        <v>16833.8</v>
      </c>
    </row>
    <row r="74" spans="1:9" ht="12.75" customHeight="1">
      <c r="A74" s="18" t="s">
        <v>94</v>
      </c>
      <c r="B74" s="33" t="s">
        <v>18</v>
      </c>
      <c r="C74" s="33" t="s">
        <v>26</v>
      </c>
      <c r="D74" s="34" t="s">
        <v>189</v>
      </c>
      <c r="E74" s="33"/>
      <c r="F74" s="33"/>
      <c r="G74" s="49">
        <f>G79+G86+G93+G100+G104+G111+G121+G75</f>
        <v>16707.3</v>
      </c>
      <c r="H74" s="40">
        <f>H79+H86+H93+H100+H104+H111+H121+H75</f>
        <v>0</v>
      </c>
      <c r="I74" s="40">
        <f t="shared" ref="I74:I137" si="26">G74+H74</f>
        <v>16707.3</v>
      </c>
    </row>
    <row r="75" spans="1:9">
      <c r="A75" s="26" t="s">
        <v>267</v>
      </c>
      <c r="B75" s="16" t="s">
        <v>18</v>
      </c>
      <c r="C75" s="16" t="s">
        <v>26</v>
      </c>
      <c r="D75" s="31" t="s">
        <v>210</v>
      </c>
      <c r="E75" s="31"/>
      <c r="F75" s="31"/>
      <c r="G75" s="40" t="str">
        <f t="shared" ref="G75:H77" si="27">G76</f>
        <v>1342,8</v>
      </c>
      <c r="H75" s="40">
        <f t="shared" si="27"/>
        <v>0</v>
      </c>
      <c r="I75" s="40">
        <f t="shared" si="26"/>
        <v>1342.8</v>
      </c>
    </row>
    <row r="76" spans="1:9">
      <c r="A76" s="26" t="s">
        <v>109</v>
      </c>
      <c r="B76" s="16" t="s">
        <v>18</v>
      </c>
      <c r="C76" s="16" t="s">
        <v>26</v>
      </c>
      <c r="D76" s="31" t="s">
        <v>210</v>
      </c>
      <c r="E76" s="31" t="s">
        <v>101</v>
      </c>
      <c r="F76" s="31"/>
      <c r="G76" s="40" t="str">
        <f t="shared" si="27"/>
        <v>1342,8</v>
      </c>
      <c r="H76" s="40">
        <f t="shared" si="27"/>
        <v>0</v>
      </c>
      <c r="I76" s="40">
        <f t="shared" si="26"/>
        <v>1342.8</v>
      </c>
    </row>
    <row r="77" spans="1:9" ht="12.75" customHeight="1">
      <c r="A77" s="26" t="s">
        <v>100</v>
      </c>
      <c r="B77" s="16" t="s">
        <v>18</v>
      </c>
      <c r="C77" s="16" t="s">
        <v>26</v>
      </c>
      <c r="D77" s="31" t="s">
        <v>210</v>
      </c>
      <c r="E77" s="31" t="s">
        <v>102</v>
      </c>
      <c r="F77" s="31"/>
      <c r="G77" s="40" t="str">
        <f t="shared" si="27"/>
        <v>1342,8</v>
      </c>
      <c r="H77" s="40">
        <f t="shared" si="27"/>
        <v>0</v>
      </c>
      <c r="I77" s="40">
        <f t="shared" si="26"/>
        <v>1342.8</v>
      </c>
    </row>
    <row r="78" spans="1:9" ht="12.75" customHeight="1">
      <c r="A78" s="18" t="s">
        <v>68</v>
      </c>
      <c r="B78" s="16" t="s">
        <v>18</v>
      </c>
      <c r="C78" s="16" t="s">
        <v>26</v>
      </c>
      <c r="D78" s="31" t="s">
        <v>210</v>
      </c>
      <c r="E78" s="31" t="s">
        <v>102</v>
      </c>
      <c r="F78" s="31" t="s">
        <v>71</v>
      </c>
      <c r="G78" s="41" t="s">
        <v>405</v>
      </c>
      <c r="H78" s="40"/>
      <c r="I78" s="40">
        <f t="shared" si="26"/>
        <v>1342.8</v>
      </c>
    </row>
    <row r="79" spans="1:9" ht="12.75" customHeight="1">
      <c r="A79" s="29" t="s">
        <v>268</v>
      </c>
      <c r="B79" s="14" t="s">
        <v>18</v>
      </c>
      <c r="C79" s="14" t="s">
        <v>26</v>
      </c>
      <c r="D79" s="14" t="s">
        <v>209</v>
      </c>
      <c r="E79" s="14"/>
      <c r="F79" s="21"/>
      <c r="G79" s="40">
        <f>G80+G83</f>
        <v>379.9</v>
      </c>
      <c r="H79" s="40">
        <f t="shared" ref="H79" si="28">H80+H83</f>
        <v>0</v>
      </c>
      <c r="I79" s="40">
        <f t="shared" si="26"/>
        <v>379.9</v>
      </c>
    </row>
    <row r="80" spans="1:9" ht="12.75" customHeight="1">
      <c r="A80" s="26" t="s">
        <v>95</v>
      </c>
      <c r="B80" s="14" t="s">
        <v>18</v>
      </c>
      <c r="C80" s="14" t="s">
        <v>26</v>
      </c>
      <c r="D80" s="14" t="s">
        <v>209</v>
      </c>
      <c r="E80" s="14" t="s">
        <v>97</v>
      </c>
      <c r="F80" s="21"/>
      <c r="G80" s="40">
        <f>G81</f>
        <v>374.9</v>
      </c>
      <c r="H80" s="40">
        <f t="shared" ref="H80:H81" si="29">H81</f>
        <v>0</v>
      </c>
      <c r="I80" s="40">
        <f t="shared" si="26"/>
        <v>374.9</v>
      </c>
    </row>
    <row r="81" spans="1:9" ht="12.75" customHeight="1">
      <c r="A81" s="26" t="s">
        <v>96</v>
      </c>
      <c r="B81" s="14" t="s">
        <v>18</v>
      </c>
      <c r="C81" s="14" t="s">
        <v>26</v>
      </c>
      <c r="D81" s="14" t="s">
        <v>209</v>
      </c>
      <c r="E81" s="14" t="s">
        <v>98</v>
      </c>
      <c r="F81" s="21"/>
      <c r="G81" s="40">
        <f>G82</f>
        <v>374.9</v>
      </c>
      <c r="H81" s="40">
        <f t="shared" si="29"/>
        <v>0</v>
      </c>
      <c r="I81" s="40">
        <f t="shared" si="26"/>
        <v>374.9</v>
      </c>
    </row>
    <row r="82" spans="1:9">
      <c r="A82" s="26" t="s">
        <v>69</v>
      </c>
      <c r="B82" s="14" t="s">
        <v>18</v>
      </c>
      <c r="C82" s="14" t="s">
        <v>26</v>
      </c>
      <c r="D82" s="14" t="s">
        <v>209</v>
      </c>
      <c r="E82" s="14" t="s">
        <v>98</v>
      </c>
      <c r="F82" s="21">
        <v>2</v>
      </c>
      <c r="G82" s="44">
        <v>374.9</v>
      </c>
      <c r="H82" s="44"/>
      <c r="I82" s="40">
        <f t="shared" si="26"/>
        <v>374.9</v>
      </c>
    </row>
    <row r="83" spans="1:9">
      <c r="A83" s="26" t="s">
        <v>109</v>
      </c>
      <c r="B83" s="14" t="s">
        <v>18</v>
      </c>
      <c r="C83" s="14" t="s">
        <v>26</v>
      </c>
      <c r="D83" s="14" t="s">
        <v>209</v>
      </c>
      <c r="E83" s="14" t="s">
        <v>101</v>
      </c>
      <c r="F83" s="21"/>
      <c r="G83" s="40">
        <f>G84</f>
        <v>5</v>
      </c>
      <c r="H83" s="40">
        <f t="shared" ref="H83:H84" si="30">H84</f>
        <v>0</v>
      </c>
      <c r="I83" s="40">
        <f t="shared" si="26"/>
        <v>5</v>
      </c>
    </row>
    <row r="84" spans="1:9" ht="12.75" customHeight="1">
      <c r="A84" s="26" t="s">
        <v>100</v>
      </c>
      <c r="B84" s="14" t="s">
        <v>18</v>
      </c>
      <c r="C84" s="14" t="s">
        <v>26</v>
      </c>
      <c r="D84" s="14" t="s">
        <v>209</v>
      </c>
      <c r="E84" s="14" t="s">
        <v>102</v>
      </c>
      <c r="F84" s="21"/>
      <c r="G84" s="40">
        <f>G85</f>
        <v>5</v>
      </c>
      <c r="H84" s="40">
        <f t="shared" si="30"/>
        <v>0</v>
      </c>
      <c r="I84" s="40">
        <f t="shared" si="26"/>
        <v>5</v>
      </c>
    </row>
    <row r="85" spans="1:9" ht="12.75" customHeight="1">
      <c r="A85" s="18" t="s">
        <v>68</v>
      </c>
      <c r="B85" s="14" t="s">
        <v>18</v>
      </c>
      <c r="C85" s="14" t="s">
        <v>26</v>
      </c>
      <c r="D85" s="14" t="s">
        <v>209</v>
      </c>
      <c r="E85" s="14" t="s">
        <v>102</v>
      </c>
      <c r="F85" s="21">
        <v>2</v>
      </c>
      <c r="G85" s="40">
        <v>5</v>
      </c>
      <c r="H85" s="40"/>
      <c r="I85" s="40">
        <f t="shared" si="26"/>
        <v>5</v>
      </c>
    </row>
    <row r="86" spans="1:9" ht="12.75" customHeight="1">
      <c r="A86" s="29" t="s">
        <v>269</v>
      </c>
      <c r="B86" s="14" t="s">
        <v>18</v>
      </c>
      <c r="C86" s="14" t="s">
        <v>26</v>
      </c>
      <c r="D86" s="15" t="s">
        <v>208</v>
      </c>
      <c r="E86" s="14"/>
      <c r="F86" s="21"/>
      <c r="G86" s="40">
        <f>G87+G90</f>
        <v>478.9</v>
      </c>
      <c r="H86" s="40">
        <f t="shared" ref="H86" si="31">H87+H90</f>
        <v>0</v>
      </c>
      <c r="I86" s="40">
        <f t="shared" si="26"/>
        <v>478.9</v>
      </c>
    </row>
    <row r="87" spans="1:9" ht="12.75" customHeight="1">
      <c r="A87" s="30" t="s">
        <v>95</v>
      </c>
      <c r="B87" s="17" t="s">
        <v>18</v>
      </c>
      <c r="C87" s="17" t="s">
        <v>26</v>
      </c>
      <c r="D87" s="15" t="s">
        <v>208</v>
      </c>
      <c r="E87" s="14" t="s">
        <v>97</v>
      </c>
      <c r="F87" s="21"/>
      <c r="G87" s="40">
        <f>G88</f>
        <v>463.9</v>
      </c>
      <c r="H87" s="40">
        <f t="shared" ref="H87:H88" si="32">H88</f>
        <v>0</v>
      </c>
      <c r="I87" s="40">
        <f t="shared" si="26"/>
        <v>463.9</v>
      </c>
    </row>
    <row r="88" spans="1:9" ht="12.75" customHeight="1">
      <c r="A88" s="26" t="s">
        <v>96</v>
      </c>
      <c r="B88" s="14" t="s">
        <v>18</v>
      </c>
      <c r="C88" s="14" t="s">
        <v>26</v>
      </c>
      <c r="D88" s="15" t="s">
        <v>208</v>
      </c>
      <c r="E88" s="14" t="s">
        <v>98</v>
      </c>
      <c r="F88" s="21"/>
      <c r="G88" s="40">
        <f>G89</f>
        <v>463.9</v>
      </c>
      <c r="H88" s="40">
        <f t="shared" si="32"/>
        <v>0</v>
      </c>
      <c r="I88" s="40">
        <f t="shared" si="26"/>
        <v>463.9</v>
      </c>
    </row>
    <row r="89" spans="1:9">
      <c r="A89" s="26" t="s">
        <v>69</v>
      </c>
      <c r="B89" s="14" t="s">
        <v>18</v>
      </c>
      <c r="C89" s="14" t="s">
        <v>26</v>
      </c>
      <c r="D89" s="15" t="s">
        <v>208</v>
      </c>
      <c r="E89" s="14" t="s">
        <v>98</v>
      </c>
      <c r="F89" s="21">
        <v>2</v>
      </c>
      <c r="G89" s="44">
        <v>463.9</v>
      </c>
      <c r="H89" s="44"/>
      <c r="I89" s="40">
        <f t="shared" si="26"/>
        <v>463.9</v>
      </c>
    </row>
    <row r="90" spans="1:9">
      <c r="A90" s="26" t="s">
        <v>109</v>
      </c>
      <c r="B90" s="14" t="s">
        <v>18</v>
      </c>
      <c r="C90" s="14" t="s">
        <v>26</v>
      </c>
      <c r="D90" s="15" t="s">
        <v>208</v>
      </c>
      <c r="E90" s="14" t="s">
        <v>101</v>
      </c>
      <c r="F90" s="21"/>
      <c r="G90" s="40">
        <f>G91</f>
        <v>15</v>
      </c>
      <c r="H90" s="40">
        <f t="shared" ref="H90:H91" si="33">H91</f>
        <v>0</v>
      </c>
      <c r="I90" s="40">
        <f t="shared" si="26"/>
        <v>15</v>
      </c>
    </row>
    <row r="91" spans="1:9" ht="12.75" customHeight="1">
      <c r="A91" s="26" t="s">
        <v>100</v>
      </c>
      <c r="B91" s="14" t="s">
        <v>18</v>
      </c>
      <c r="C91" s="14" t="s">
        <v>26</v>
      </c>
      <c r="D91" s="15" t="s">
        <v>208</v>
      </c>
      <c r="E91" s="14" t="s">
        <v>102</v>
      </c>
      <c r="F91" s="21"/>
      <c r="G91" s="40">
        <f>G92</f>
        <v>15</v>
      </c>
      <c r="H91" s="40">
        <f t="shared" si="33"/>
        <v>0</v>
      </c>
      <c r="I91" s="40">
        <f t="shared" si="26"/>
        <v>15</v>
      </c>
    </row>
    <row r="92" spans="1:9" ht="12.75" customHeight="1">
      <c r="A92" s="18" t="s">
        <v>68</v>
      </c>
      <c r="B92" s="14" t="s">
        <v>18</v>
      </c>
      <c r="C92" s="14" t="s">
        <v>26</v>
      </c>
      <c r="D92" s="15" t="s">
        <v>208</v>
      </c>
      <c r="E92" s="14" t="s">
        <v>102</v>
      </c>
      <c r="F92" s="21">
        <v>2</v>
      </c>
      <c r="G92" s="40">
        <v>15</v>
      </c>
      <c r="H92" s="40"/>
      <c r="I92" s="40">
        <f t="shared" si="26"/>
        <v>15</v>
      </c>
    </row>
    <row r="93" spans="1:9" ht="12.75" customHeight="1">
      <c r="A93" s="26" t="s">
        <v>270</v>
      </c>
      <c r="B93" s="14" t="s">
        <v>18</v>
      </c>
      <c r="C93" s="14" t="s">
        <v>26</v>
      </c>
      <c r="D93" s="15" t="s">
        <v>207</v>
      </c>
      <c r="E93" s="14"/>
      <c r="F93" s="21"/>
      <c r="G93" s="40">
        <f>G94+G97</f>
        <v>400.3</v>
      </c>
      <c r="H93" s="40">
        <f t="shared" ref="H93" si="34">H94+H97</f>
        <v>0</v>
      </c>
      <c r="I93" s="40">
        <f t="shared" si="26"/>
        <v>400.3</v>
      </c>
    </row>
    <row r="94" spans="1:9" ht="12.75" customHeight="1">
      <c r="A94" s="30" t="s">
        <v>95</v>
      </c>
      <c r="B94" s="17" t="s">
        <v>18</v>
      </c>
      <c r="C94" s="17" t="s">
        <v>26</v>
      </c>
      <c r="D94" s="15" t="s">
        <v>207</v>
      </c>
      <c r="E94" s="14" t="s">
        <v>97</v>
      </c>
      <c r="F94" s="21"/>
      <c r="G94" s="40">
        <f>G95</f>
        <v>395.3</v>
      </c>
      <c r="H94" s="40">
        <f t="shared" ref="H94:H95" si="35">H95</f>
        <v>0</v>
      </c>
      <c r="I94" s="40">
        <f t="shared" si="26"/>
        <v>395.3</v>
      </c>
    </row>
    <row r="95" spans="1:9" ht="12.75" customHeight="1">
      <c r="A95" s="26" t="s">
        <v>96</v>
      </c>
      <c r="B95" s="14" t="s">
        <v>18</v>
      </c>
      <c r="C95" s="14" t="s">
        <v>26</v>
      </c>
      <c r="D95" s="15" t="s">
        <v>207</v>
      </c>
      <c r="E95" s="14" t="s">
        <v>98</v>
      </c>
      <c r="F95" s="21"/>
      <c r="G95" s="40">
        <f>G96</f>
        <v>395.3</v>
      </c>
      <c r="H95" s="40">
        <f t="shared" si="35"/>
        <v>0</v>
      </c>
      <c r="I95" s="40">
        <f t="shared" si="26"/>
        <v>395.3</v>
      </c>
    </row>
    <row r="96" spans="1:9" ht="15" customHeight="1">
      <c r="A96" s="26" t="s">
        <v>69</v>
      </c>
      <c r="B96" s="14" t="s">
        <v>18</v>
      </c>
      <c r="C96" s="14" t="s">
        <v>26</v>
      </c>
      <c r="D96" s="15" t="s">
        <v>207</v>
      </c>
      <c r="E96" s="14" t="s">
        <v>98</v>
      </c>
      <c r="F96" s="21">
        <v>2</v>
      </c>
      <c r="G96" s="44">
        <v>395.3</v>
      </c>
      <c r="H96" s="44"/>
      <c r="I96" s="40">
        <f t="shared" si="26"/>
        <v>395.3</v>
      </c>
    </row>
    <row r="97" spans="1:9" ht="14.25" customHeight="1">
      <c r="A97" s="26" t="s">
        <v>109</v>
      </c>
      <c r="B97" s="14" t="s">
        <v>18</v>
      </c>
      <c r="C97" s="14" t="s">
        <v>26</v>
      </c>
      <c r="D97" s="15" t="s">
        <v>207</v>
      </c>
      <c r="E97" s="14" t="s">
        <v>101</v>
      </c>
      <c r="F97" s="21"/>
      <c r="G97" s="40">
        <f>G98</f>
        <v>5</v>
      </c>
      <c r="H97" s="40">
        <f t="shared" ref="H97:H98" si="36">H98</f>
        <v>0</v>
      </c>
      <c r="I97" s="40">
        <f t="shared" si="26"/>
        <v>5</v>
      </c>
    </row>
    <row r="98" spans="1:9" ht="14.25" customHeight="1">
      <c r="A98" s="26" t="s">
        <v>100</v>
      </c>
      <c r="B98" s="14" t="s">
        <v>18</v>
      </c>
      <c r="C98" s="14" t="s">
        <v>26</v>
      </c>
      <c r="D98" s="15" t="s">
        <v>207</v>
      </c>
      <c r="E98" s="14" t="s">
        <v>102</v>
      </c>
      <c r="F98" s="21"/>
      <c r="G98" s="40">
        <f>G99</f>
        <v>5</v>
      </c>
      <c r="H98" s="40">
        <f t="shared" si="36"/>
        <v>0</v>
      </c>
      <c r="I98" s="40">
        <f t="shared" si="26"/>
        <v>5</v>
      </c>
    </row>
    <row r="99" spans="1:9" ht="10.5" customHeight="1">
      <c r="A99" s="18" t="s">
        <v>68</v>
      </c>
      <c r="B99" s="14" t="s">
        <v>18</v>
      </c>
      <c r="C99" s="14" t="s">
        <v>26</v>
      </c>
      <c r="D99" s="15" t="s">
        <v>207</v>
      </c>
      <c r="E99" s="14" t="s">
        <v>102</v>
      </c>
      <c r="F99" s="21">
        <v>2</v>
      </c>
      <c r="G99" s="40">
        <v>5</v>
      </c>
      <c r="H99" s="40"/>
      <c r="I99" s="40">
        <f t="shared" si="26"/>
        <v>5</v>
      </c>
    </row>
    <row r="100" spans="1:9" ht="10.5" customHeight="1">
      <c r="A100" s="19" t="s">
        <v>93</v>
      </c>
      <c r="B100" s="16" t="s">
        <v>18</v>
      </c>
      <c r="C100" s="16" t="s">
        <v>26</v>
      </c>
      <c r="D100" s="14" t="s">
        <v>206</v>
      </c>
      <c r="E100" s="31"/>
      <c r="F100" s="31"/>
      <c r="G100" s="40">
        <f t="shared" ref="G100:H101" si="37">G101</f>
        <v>237</v>
      </c>
      <c r="H100" s="40">
        <f t="shared" si="37"/>
        <v>0</v>
      </c>
      <c r="I100" s="40">
        <f t="shared" si="26"/>
        <v>237</v>
      </c>
    </row>
    <row r="101" spans="1:9" ht="10.5" customHeight="1">
      <c r="A101" s="26" t="s">
        <v>109</v>
      </c>
      <c r="B101" s="16" t="s">
        <v>18</v>
      </c>
      <c r="C101" s="16" t="s">
        <v>26</v>
      </c>
      <c r="D101" s="14" t="s">
        <v>206</v>
      </c>
      <c r="E101" s="31" t="s">
        <v>101</v>
      </c>
      <c r="F101" s="31"/>
      <c r="G101" s="40">
        <f t="shared" si="37"/>
        <v>237</v>
      </c>
      <c r="H101" s="40">
        <f t="shared" si="37"/>
        <v>0</v>
      </c>
      <c r="I101" s="40">
        <f t="shared" si="26"/>
        <v>237</v>
      </c>
    </row>
    <row r="102" spans="1:9" ht="10.5" customHeight="1">
      <c r="A102" s="26" t="s">
        <v>100</v>
      </c>
      <c r="B102" s="16" t="s">
        <v>18</v>
      </c>
      <c r="C102" s="16" t="s">
        <v>26</v>
      </c>
      <c r="D102" s="14" t="s">
        <v>206</v>
      </c>
      <c r="E102" s="31" t="s">
        <v>102</v>
      </c>
      <c r="F102" s="31"/>
      <c r="G102" s="40">
        <v>237</v>
      </c>
      <c r="H102" s="40"/>
      <c r="I102" s="40">
        <f t="shared" si="26"/>
        <v>237</v>
      </c>
    </row>
    <row r="103" spans="1:9" ht="10.5" customHeight="1">
      <c r="A103" s="18" t="s">
        <v>68</v>
      </c>
      <c r="B103" s="16" t="s">
        <v>18</v>
      </c>
      <c r="C103" s="16" t="s">
        <v>26</v>
      </c>
      <c r="D103" s="14" t="s">
        <v>206</v>
      </c>
      <c r="E103" s="31" t="s">
        <v>102</v>
      </c>
      <c r="F103" s="31" t="s">
        <v>71</v>
      </c>
      <c r="G103" s="41" t="s">
        <v>401</v>
      </c>
      <c r="H103" s="41"/>
      <c r="I103" s="40">
        <f t="shared" si="26"/>
        <v>237</v>
      </c>
    </row>
    <row r="104" spans="1:9" ht="10.5" customHeight="1">
      <c r="A104" s="19" t="s">
        <v>271</v>
      </c>
      <c r="B104" s="31" t="s">
        <v>18</v>
      </c>
      <c r="C104" s="31" t="s">
        <v>26</v>
      </c>
      <c r="D104" s="54" t="s">
        <v>205</v>
      </c>
      <c r="E104" s="31"/>
      <c r="F104" s="31"/>
      <c r="G104" s="40">
        <f>G105+G108</f>
        <v>200</v>
      </c>
      <c r="H104" s="40">
        <f t="shared" ref="H104" si="38">H105+H108</f>
        <v>0</v>
      </c>
      <c r="I104" s="40">
        <f t="shared" si="26"/>
        <v>200</v>
      </c>
    </row>
    <row r="105" spans="1:9" ht="10.5" customHeight="1">
      <c r="A105" s="26" t="s">
        <v>109</v>
      </c>
      <c r="B105" s="16" t="s">
        <v>18</v>
      </c>
      <c r="C105" s="16" t="s">
        <v>26</v>
      </c>
      <c r="D105" s="54" t="s">
        <v>205</v>
      </c>
      <c r="E105" s="31" t="s">
        <v>101</v>
      </c>
      <c r="F105" s="31"/>
      <c r="G105" s="40" t="str">
        <f>G106</f>
        <v>150,0</v>
      </c>
      <c r="H105" s="40">
        <f t="shared" ref="H105:H106" si="39">H106</f>
        <v>0</v>
      </c>
      <c r="I105" s="40">
        <f t="shared" si="26"/>
        <v>150</v>
      </c>
    </row>
    <row r="106" spans="1:9" ht="10.5" customHeight="1">
      <c r="A106" s="26" t="s">
        <v>100</v>
      </c>
      <c r="B106" s="16" t="s">
        <v>18</v>
      </c>
      <c r="C106" s="16" t="s">
        <v>26</v>
      </c>
      <c r="D106" s="54" t="s">
        <v>205</v>
      </c>
      <c r="E106" s="31" t="s">
        <v>102</v>
      </c>
      <c r="F106" s="31"/>
      <c r="G106" s="40" t="str">
        <f>G107</f>
        <v>150,0</v>
      </c>
      <c r="H106" s="40">
        <f t="shared" si="39"/>
        <v>0</v>
      </c>
      <c r="I106" s="40">
        <f t="shared" si="26"/>
        <v>150</v>
      </c>
    </row>
    <row r="107" spans="1:9" ht="11.25" customHeight="1">
      <c r="A107" s="18" t="s">
        <v>68</v>
      </c>
      <c r="B107" s="16" t="s">
        <v>18</v>
      </c>
      <c r="C107" s="16" t="s">
        <v>26</v>
      </c>
      <c r="D107" s="54" t="s">
        <v>205</v>
      </c>
      <c r="E107" s="31" t="s">
        <v>102</v>
      </c>
      <c r="F107" s="31" t="s">
        <v>71</v>
      </c>
      <c r="G107" s="41" t="s">
        <v>308</v>
      </c>
      <c r="H107" s="41"/>
      <c r="I107" s="40">
        <f t="shared" si="26"/>
        <v>150</v>
      </c>
    </row>
    <row r="108" spans="1:9">
      <c r="A108" s="19" t="s">
        <v>119</v>
      </c>
      <c r="B108" s="16" t="s">
        <v>18</v>
      </c>
      <c r="C108" s="16" t="s">
        <v>26</v>
      </c>
      <c r="D108" s="54" t="s">
        <v>205</v>
      </c>
      <c r="E108" s="54" t="s">
        <v>120</v>
      </c>
      <c r="F108" s="54"/>
      <c r="G108" s="52">
        <f>G109</f>
        <v>50</v>
      </c>
      <c r="H108" s="40">
        <f t="shared" ref="H108:H109" si="40">H109</f>
        <v>0</v>
      </c>
      <c r="I108" s="40">
        <f t="shared" si="26"/>
        <v>50</v>
      </c>
    </row>
    <row r="109" spans="1:9" ht="13.5" customHeight="1">
      <c r="A109" s="18" t="s">
        <v>127</v>
      </c>
      <c r="B109" s="16" t="s">
        <v>18</v>
      </c>
      <c r="C109" s="16" t="s">
        <v>26</v>
      </c>
      <c r="D109" s="54" t="s">
        <v>205</v>
      </c>
      <c r="E109" s="54" t="s">
        <v>128</v>
      </c>
      <c r="F109" s="54"/>
      <c r="G109" s="52">
        <f>G110</f>
        <v>50</v>
      </c>
      <c r="H109" s="40">
        <f t="shared" si="40"/>
        <v>0</v>
      </c>
      <c r="I109" s="40">
        <f t="shared" si="26"/>
        <v>50</v>
      </c>
    </row>
    <row r="110" spans="1:9" ht="10.5" customHeight="1">
      <c r="A110" s="18" t="s">
        <v>68</v>
      </c>
      <c r="B110" s="16" t="s">
        <v>18</v>
      </c>
      <c r="C110" s="16" t="s">
        <v>26</v>
      </c>
      <c r="D110" s="54" t="s">
        <v>205</v>
      </c>
      <c r="E110" s="54" t="s">
        <v>128</v>
      </c>
      <c r="F110" s="54" t="s">
        <v>71</v>
      </c>
      <c r="G110" s="52">
        <v>50</v>
      </c>
      <c r="H110" s="40"/>
      <c r="I110" s="40">
        <f t="shared" si="26"/>
        <v>50</v>
      </c>
    </row>
    <row r="111" spans="1:9" ht="15" customHeight="1">
      <c r="A111" s="70" t="s">
        <v>351</v>
      </c>
      <c r="B111" s="16" t="s">
        <v>18</v>
      </c>
      <c r="C111" s="16" t="s">
        <v>26</v>
      </c>
      <c r="D111" s="69" t="s">
        <v>352</v>
      </c>
      <c r="E111" s="31"/>
      <c r="F111" s="31"/>
      <c r="G111" s="40">
        <f>G112+G115+G118</f>
        <v>13608.4</v>
      </c>
      <c r="H111" s="40">
        <f t="shared" ref="H111" si="41">H112+H115+H118</f>
        <v>0</v>
      </c>
      <c r="I111" s="40">
        <f t="shared" si="26"/>
        <v>13608.4</v>
      </c>
    </row>
    <row r="112" spans="1:9" ht="21">
      <c r="A112" s="26" t="s">
        <v>95</v>
      </c>
      <c r="B112" s="16" t="s">
        <v>18</v>
      </c>
      <c r="C112" s="16" t="s">
        <v>26</v>
      </c>
      <c r="D112" s="69" t="s">
        <v>352</v>
      </c>
      <c r="E112" s="31" t="s">
        <v>97</v>
      </c>
      <c r="F112" s="31"/>
      <c r="G112" s="40" t="str">
        <f>G113</f>
        <v>7323,4</v>
      </c>
      <c r="H112" s="40">
        <f t="shared" ref="H112:H113" si="42">H113</f>
        <v>0</v>
      </c>
      <c r="I112" s="40">
        <f t="shared" si="26"/>
        <v>7323.4</v>
      </c>
    </row>
    <row r="113" spans="1:9" ht="10.5" customHeight="1">
      <c r="A113" s="26" t="s">
        <v>96</v>
      </c>
      <c r="B113" s="16" t="s">
        <v>18</v>
      </c>
      <c r="C113" s="16" t="s">
        <v>26</v>
      </c>
      <c r="D113" s="69" t="s">
        <v>352</v>
      </c>
      <c r="E113" s="31" t="s">
        <v>110</v>
      </c>
      <c r="F113" s="31"/>
      <c r="G113" s="40" t="str">
        <f>G114</f>
        <v>7323,4</v>
      </c>
      <c r="H113" s="40">
        <f t="shared" si="42"/>
        <v>0</v>
      </c>
      <c r="I113" s="40">
        <f t="shared" si="26"/>
        <v>7323.4</v>
      </c>
    </row>
    <row r="114" spans="1:9" ht="10.5" customHeight="1">
      <c r="A114" s="18" t="s">
        <v>68</v>
      </c>
      <c r="B114" s="16" t="s">
        <v>18</v>
      </c>
      <c r="C114" s="16" t="s">
        <v>26</v>
      </c>
      <c r="D114" s="69" t="s">
        <v>352</v>
      </c>
      <c r="E114" s="31" t="s">
        <v>110</v>
      </c>
      <c r="F114" s="31" t="s">
        <v>71</v>
      </c>
      <c r="G114" s="41" t="s">
        <v>324</v>
      </c>
      <c r="H114" s="41"/>
      <c r="I114" s="40">
        <f t="shared" si="26"/>
        <v>7323.4</v>
      </c>
    </row>
    <row r="115" spans="1:9" ht="10.5" customHeight="1">
      <c r="A115" s="26" t="s">
        <v>99</v>
      </c>
      <c r="B115" s="16" t="s">
        <v>18</v>
      </c>
      <c r="C115" s="16" t="s">
        <v>26</v>
      </c>
      <c r="D115" s="69" t="s">
        <v>352</v>
      </c>
      <c r="E115" s="31" t="s">
        <v>101</v>
      </c>
      <c r="F115" s="31"/>
      <c r="G115" s="40" t="str">
        <f>G116</f>
        <v>6065,0</v>
      </c>
      <c r="H115" s="40">
        <f t="shared" ref="H115:H116" si="43">H116</f>
        <v>0</v>
      </c>
      <c r="I115" s="40">
        <f t="shared" si="26"/>
        <v>6065</v>
      </c>
    </row>
    <row r="116" spans="1:9" ht="10.5" customHeight="1">
      <c r="A116" s="26" t="s">
        <v>100</v>
      </c>
      <c r="B116" s="16" t="s">
        <v>18</v>
      </c>
      <c r="C116" s="16" t="s">
        <v>26</v>
      </c>
      <c r="D116" s="69" t="s">
        <v>352</v>
      </c>
      <c r="E116" s="31" t="s">
        <v>102</v>
      </c>
      <c r="F116" s="31"/>
      <c r="G116" s="40" t="str">
        <f>G117</f>
        <v>6065,0</v>
      </c>
      <c r="H116" s="40">
        <f t="shared" si="43"/>
        <v>0</v>
      </c>
      <c r="I116" s="40">
        <f t="shared" si="26"/>
        <v>6065</v>
      </c>
    </row>
    <row r="117" spans="1:9">
      <c r="A117" s="18" t="s">
        <v>68</v>
      </c>
      <c r="B117" s="16" t="s">
        <v>18</v>
      </c>
      <c r="C117" s="16" t="s">
        <v>26</v>
      </c>
      <c r="D117" s="69" t="s">
        <v>352</v>
      </c>
      <c r="E117" s="31" t="s">
        <v>102</v>
      </c>
      <c r="F117" s="31" t="s">
        <v>71</v>
      </c>
      <c r="G117" s="41" t="s">
        <v>406</v>
      </c>
      <c r="H117" s="41"/>
      <c r="I117" s="40">
        <f t="shared" si="26"/>
        <v>6065</v>
      </c>
    </row>
    <row r="118" spans="1:9" ht="10.5" customHeight="1">
      <c r="A118" s="28" t="s">
        <v>104</v>
      </c>
      <c r="B118" s="16" t="s">
        <v>18</v>
      </c>
      <c r="C118" s="16" t="s">
        <v>26</v>
      </c>
      <c r="D118" s="69" t="s">
        <v>352</v>
      </c>
      <c r="E118" s="31" t="s">
        <v>105</v>
      </c>
      <c r="F118" s="31"/>
      <c r="G118" s="40">
        <f>G119</f>
        <v>220</v>
      </c>
      <c r="H118" s="40">
        <f t="shared" ref="H118:H119" si="44">H119</f>
        <v>0</v>
      </c>
      <c r="I118" s="40">
        <f t="shared" si="26"/>
        <v>220</v>
      </c>
    </row>
    <row r="119" spans="1:9" ht="10.5" customHeight="1">
      <c r="A119" s="26" t="s">
        <v>103</v>
      </c>
      <c r="B119" s="16" t="s">
        <v>18</v>
      </c>
      <c r="C119" s="16" t="s">
        <v>26</v>
      </c>
      <c r="D119" s="69" t="s">
        <v>352</v>
      </c>
      <c r="E119" s="31" t="s">
        <v>106</v>
      </c>
      <c r="F119" s="31"/>
      <c r="G119" s="40">
        <f>G120</f>
        <v>220</v>
      </c>
      <c r="H119" s="40">
        <f t="shared" si="44"/>
        <v>0</v>
      </c>
      <c r="I119" s="40">
        <f t="shared" si="26"/>
        <v>220</v>
      </c>
    </row>
    <row r="120" spans="1:9" ht="10.5" customHeight="1">
      <c r="A120" s="18" t="s">
        <v>68</v>
      </c>
      <c r="B120" s="16" t="s">
        <v>18</v>
      </c>
      <c r="C120" s="16" t="s">
        <v>26</v>
      </c>
      <c r="D120" s="31" t="s">
        <v>204</v>
      </c>
      <c r="E120" s="31" t="s">
        <v>106</v>
      </c>
      <c r="F120" s="31" t="s">
        <v>71</v>
      </c>
      <c r="G120" s="40">
        <v>220</v>
      </c>
      <c r="H120" s="40"/>
      <c r="I120" s="40">
        <f t="shared" si="26"/>
        <v>220</v>
      </c>
    </row>
    <row r="121" spans="1:9" ht="21">
      <c r="A121" s="19" t="s">
        <v>312</v>
      </c>
      <c r="B121" s="16" t="s">
        <v>18</v>
      </c>
      <c r="C121" s="16" t="s">
        <v>26</v>
      </c>
      <c r="D121" s="31" t="s">
        <v>313</v>
      </c>
      <c r="E121" s="54"/>
      <c r="F121" s="54"/>
      <c r="G121" s="40">
        <f t="shared" ref="G121:H123" si="45">G122</f>
        <v>60</v>
      </c>
      <c r="H121" s="40">
        <f t="shared" si="45"/>
        <v>0</v>
      </c>
      <c r="I121" s="40">
        <f t="shared" si="26"/>
        <v>60</v>
      </c>
    </row>
    <row r="122" spans="1:9">
      <c r="A122" s="26" t="s">
        <v>99</v>
      </c>
      <c r="B122" s="16" t="s">
        <v>18</v>
      </c>
      <c r="C122" s="16" t="s">
        <v>26</v>
      </c>
      <c r="D122" s="31" t="s">
        <v>313</v>
      </c>
      <c r="E122" s="54" t="s">
        <v>101</v>
      </c>
      <c r="F122" s="54"/>
      <c r="G122" s="40">
        <f t="shared" si="45"/>
        <v>60</v>
      </c>
      <c r="H122" s="40">
        <f t="shared" si="45"/>
        <v>0</v>
      </c>
      <c r="I122" s="40">
        <f t="shared" si="26"/>
        <v>60</v>
      </c>
    </row>
    <row r="123" spans="1:9" ht="10.5" customHeight="1">
      <c r="A123" s="26" t="s">
        <v>100</v>
      </c>
      <c r="B123" s="16" t="s">
        <v>18</v>
      </c>
      <c r="C123" s="16" t="s">
        <v>26</v>
      </c>
      <c r="D123" s="31" t="s">
        <v>313</v>
      </c>
      <c r="E123" s="54" t="s">
        <v>102</v>
      </c>
      <c r="F123" s="54"/>
      <c r="G123" s="40">
        <f t="shared" si="45"/>
        <v>60</v>
      </c>
      <c r="H123" s="40">
        <f t="shared" si="45"/>
        <v>0</v>
      </c>
      <c r="I123" s="40">
        <f t="shared" si="26"/>
        <v>60</v>
      </c>
    </row>
    <row r="124" spans="1:9" ht="10.5" customHeight="1">
      <c r="A124" s="18" t="s">
        <v>68</v>
      </c>
      <c r="B124" s="16" t="s">
        <v>18</v>
      </c>
      <c r="C124" s="16" t="s">
        <v>26</v>
      </c>
      <c r="D124" s="31" t="s">
        <v>313</v>
      </c>
      <c r="E124" s="54" t="s">
        <v>102</v>
      </c>
      <c r="F124" s="54" t="s">
        <v>71</v>
      </c>
      <c r="G124" s="40">
        <v>60</v>
      </c>
      <c r="H124" s="40"/>
      <c r="I124" s="40">
        <f t="shared" si="26"/>
        <v>60</v>
      </c>
    </row>
    <row r="125" spans="1:9" ht="10.5" customHeight="1">
      <c r="A125" s="18" t="s">
        <v>139</v>
      </c>
      <c r="B125" s="16" t="s">
        <v>18</v>
      </c>
      <c r="C125" s="16" t="s">
        <v>111</v>
      </c>
      <c r="D125" s="31" t="s">
        <v>262</v>
      </c>
      <c r="E125" s="31"/>
      <c r="F125" s="31"/>
      <c r="G125" s="40" t="str">
        <f t="shared" ref="G125:H128" si="46">G126</f>
        <v>10,0</v>
      </c>
      <c r="H125" s="40">
        <f t="shared" si="46"/>
        <v>0</v>
      </c>
      <c r="I125" s="40">
        <f t="shared" si="26"/>
        <v>10</v>
      </c>
    </row>
    <row r="126" spans="1:9" ht="10.5" customHeight="1">
      <c r="A126" s="18" t="s">
        <v>140</v>
      </c>
      <c r="B126" s="16" t="s">
        <v>18</v>
      </c>
      <c r="C126" s="16" t="s">
        <v>111</v>
      </c>
      <c r="D126" s="31" t="s">
        <v>263</v>
      </c>
      <c r="E126" s="31"/>
      <c r="F126" s="31"/>
      <c r="G126" s="40" t="str">
        <f t="shared" si="46"/>
        <v>10,0</v>
      </c>
      <c r="H126" s="40">
        <f t="shared" si="46"/>
        <v>0</v>
      </c>
      <c r="I126" s="40">
        <f t="shared" si="26"/>
        <v>10</v>
      </c>
    </row>
    <row r="127" spans="1:9">
      <c r="A127" s="26" t="s">
        <v>109</v>
      </c>
      <c r="B127" s="16" t="s">
        <v>18</v>
      </c>
      <c r="C127" s="16" t="s">
        <v>111</v>
      </c>
      <c r="D127" s="31" t="s">
        <v>263</v>
      </c>
      <c r="E127" s="31" t="s">
        <v>101</v>
      </c>
      <c r="F127" s="31"/>
      <c r="G127" s="40" t="str">
        <f t="shared" si="46"/>
        <v>10,0</v>
      </c>
      <c r="H127" s="40">
        <f t="shared" si="46"/>
        <v>0</v>
      </c>
      <c r="I127" s="40">
        <f t="shared" si="26"/>
        <v>10</v>
      </c>
    </row>
    <row r="128" spans="1:9" ht="10.5" customHeight="1">
      <c r="A128" s="26" t="s">
        <v>100</v>
      </c>
      <c r="B128" s="16" t="s">
        <v>18</v>
      </c>
      <c r="C128" s="16" t="s">
        <v>111</v>
      </c>
      <c r="D128" s="31" t="s">
        <v>263</v>
      </c>
      <c r="E128" s="31" t="s">
        <v>102</v>
      </c>
      <c r="F128" s="31"/>
      <c r="G128" s="40" t="str">
        <f t="shared" si="46"/>
        <v>10,0</v>
      </c>
      <c r="H128" s="40">
        <f t="shared" si="46"/>
        <v>0</v>
      </c>
      <c r="I128" s="40">
        <f t="shared" si="26"/>
        <v>10</v>
      </c>
    </row>
    <row r="129" spans="1:9" ht="10.5" customHeight="1">
      <c r="A129" s="18" t="s">
        <v>68</v>
      </c>
      <c r="B129" s="16" t="s">
        <v>18</v>
      </c>
      <c r="C129" s="16" t="s">
        <v>111</v>
      </c>
      <c r="D129" s="31" t="s">
        <v>263</v>
      </c>
      <c r="E129" s="31" t="s">
        <v>102</v>
      </c>
      <c r="F129" s="31" t="s">
        <v>71</v>
      </c>
      <c r="G129" s="41" t="s">
        <v>287</v>
      </c>
      <c r="H129" s="41"/>
      <c r="I129" s="40">
        <f t="shared" si="26"/>
        <v>10</v>
      </c>
    </row>
    <row r="130" spans="1:9" ht="10.5" customHeight="1">
      <c r="A130" s="18" t="s">
        <v>141</v>
      </c>
      <c r="B130" s="16" t="s">
        <v>18</v>
      </c>
      <c r="C130" s="16" t="s">
        <v>26</v>
      </c>
      <c r="D130" s="31" t="s">
        <v>260</v>
      </c>
      <c r="E130" s="31"/>
      <c r="F130" s="31"/>
      <c r="G130" s="40">
        <f t="shared" ref="G130:H133" si="47">G131</f>
        <v>83</v>
      </c>
      <c r="H130" s="40">
        <f t="shared" si="47"/>
        <v>0</v>
      </c>
      <c r="I130" s="40">
        <f t="shared" si="26"/>
        <v>83</v>
      </c>
    </row>
    <row r="131" spans="1:9" ht="21">
      <c r="A131" s="18" t="s">
        <v>142</v>
      </c>
      <c r="B131" s="16" t="s">
        <v>18</v>
      </c>
      <c r="C131" s="16" t="s">
        <v>26</v>
      </c>
      <c r="D131" s="31" t="s">
        <v>261</v>
      </c>
      <c r="E131" s="31"/>
      <c r="F131" s="31"/>
      <c r="G131" s="40">
        <f t="shared" si="47"/>
        <v>83</v>
      </c>
      <c r="H131" s="40">
        <f t="shared" si="47"/>
        <v>0</v>
      </c>
      <c r="I131" s="40">
        <f t="shared" si="26"/>
        <v>83</v>
      </c>
    </row>
    <row r="132" spans="1:9">
      <c r="A132" s="26" t="s">
        <v>109</v>
      </c>
      <c r="B132" s="16" t="s">
        <v>18</v>
      </c>
      <c r="C132" s="16" t="s">
        <v>26</v>
      </c>
      <c r="D132" s="31" t="s">
        <v>261</v>
      </c>
      <c r="E132" s="31" t="s">
        <v>101</v>
      </c>
      <c r="F132" s="31"/>
      <c r="G132" s="40">
        <f t="shared" si="47"/>
        <v>83</v>
      </c>
      <c r="H132" s="40">
        <f t="shared" si="47"/>
        <v>0</v>
      </c>
      <c r="I132" s="40">
        <f t="shared" si="26"/>
        <v>83</v>
      </c>
    </row>
    <row r="133" spans="1:9" ht="10.5" customHeight="1">
      <c r="A133" s="26" t="s">
        <v>100</v>
      </c>
      <c r="B133" s="16" t="s">
        <v>18</v>
      </c>
      <c r="C133" s="16" t="s">
        <v>26</v>
      </c>
      <c r="D133" s="31" t="s">
        <v>261</v>
      </c>
      <c r="E133" s="31" t="s">
        <v>102</v>
      </c>
      <c r="F133" s="31"/>
      <c r="G133" s="40">
        <f t="shared" si="47"/>
        <v>83</v>
      </c>
      <c r="H133" s="40">
        <f t="shared" si="47"/>
        <v>0</v>
      </c>
      <c r="I133" s="40">
        <f t="shared" si="26"/>
        <v>83</v>
      </c>
    </row>
    <row r="134" spans="1:9" ht="10.5" customHeight="1">
      <c r="A134" s="18" t="s">
        <v>68</v>
      </c>
      <c r="B134" s="16" t="s">
        <v>18</v>
      </c>
      <c r="C134" s="16" t="s">
        <v>26</v>
      </c>
      <c r="D134" s="31" t="s">
        <v>261</v>
      </c>
      <c r="E134" s="31" t="s">
        <v>102</v>
      </c>
      <c r="F134" s="31" t="s">
        <v>71</v>
      </c>
      <c r="G134" s="40">
        <v>83</v>
      </c>
      <c r="H134" s="40"/>
      <c r="I134" s="40">
        <f t="shared" si="26"/>
        <v>83</v>
      </c>
    </row>
    <row r="135" spans="1:9" ht="10.5" customHeight="1">
      <c r="A135" s="18" t="s">
        <v>143</v>
      </c>
      <c r="B135" s="16" t="s">
        <v>18</v>
      </c>
      <c r="C135" s="16" t="s">
        <v>111</v>
      </c>
      <c r="D135" s="31" t="s">
        <v>258</v>
      </c>
      <c r="E135" s="31"/>
      <c r="F135" s="31"/>
      <c r="G135" s="40" t="str">
        <f t="shared" ref="G135:H138" si="48">G136</f>
        <v>3,5</v>
      </c>
      <c r="H135" s="40">
        <f t="shared" si="48"/>
        <v>0</v>
      </c>
      <c r="I135" s="40">
        <f t="shared" si="26"/>
        <v>3.5</v>
      </c>
    </row>
    <row r="136" spans="1:9" ht="21.75" customHeight="1">
      <c r="A136" s="18" t="s">
        <v>144</v>
      </c>
      <c r="B136" s="16" t="s">
        <v>18</v>
      </c>
      <c r="C136" s="16" t="s">
        <v>111</v>
      </c>
      <c r="D136" s="31" t="s">
        <v>259</v>
      </c>
      <c r="E136" s="31"/>
      <c r="F136" s="31"/>
      <c r="G136" s="40" t="str">
        <f t="shared" si="48"/>
        <v>3,5</v>
      </c>
      <c r="H136" s="40">
        <f t="shared" si="48"/>
        <v>0</v>
      </c>
      <c r="I136" s="40">
        <f t="shared" si="26"/>
        <v>3.5</v>
      </c>
    </row>
    <row r="137" spans="1:9" ht="21.75" customHeight="1">
      <c r="A137" s="26" t="s">
        <v>109</v>
      </c>
      <c r="B137" s="16" t="s">
        <v>18</v>
      </c>
      <c r="C137" s="16" t="s">
        <v>111</v>
      </c>
      <c r="D137" s="31" t="s">
        <v>259</v>
      </c>
      <c r="E137" s="31" t="s">
        <v>101</v>
      </c>
      <c r="F137" s="31"/>
      <c r="G137" s="40" t="str">
        <f t="shared" si="48"/>
        <v>3,5</v>
      </c>
      <c r="H137" s="40">
        <f t="shared" si="48"/>
        <v>0</v>
      </c>
      <c r="I137" s="40">
        <f t="shared" si="26"/>
        <v>3.5</v>
      </c>
    </row>
    <row r="138" spans="1:9" ht="10.5" customHeight="1">
      <c r="A138" s="26" t="s">
        <v>100</v>
      </c>
      <c r="B138" s="16" t="s">
        <v>18</v>
      </c>
      <c r="C138" s="16" t="s">
        <v>111</v>
      </c>
      <c r="D138" s="31" t="s">
        <v>259</v>
      </c>
      <c r="E138" s="31" t="s">
        <v>102</v>
      </c>
      <c r="F138" s="31"/>
      <c r="G138" s="40" t="str">
        <f t="shared" si="48"/>
        <v>3,5</v>
      </c>
      <c r="H138" s="40">
        <f t="shared" si="48"/>
        <v>0</v>
      </c>
      <c r="I138" s="40">
        <f t="shared" ref="I138:I201" si="49">G138+H138</f>
        <v>3.5</v>
      </c>
    </row>
    <row r="139" spans="1:9" ht="10.5" customHeight="1">
      <c r="A139" s="18" t="s">
        <v>68</v>
      </c>
      <c r="B139" s="16" t="s">
        <v>18</v>
      </c>
      <c r="C139" s="16" t="s">
        <v>111</v>
      </c>
      <c r="D139" s="31" t="s">
        <v>259</v>
      </c>
      <c r="E139" s="31" t="s">
        <v>102</v>
      </c>
      <c r="F139" s="31" t="s">
        <v>71</v>
      </c>
      <c r="G139" s="41" t="s">
        <v>283</v>
      </c>
      <c r="H139" s="41"/>
      <c r="I139" s="40">
        <f t="shared" si="49"/>
        <v>3.5</v>
      </c>
    </row>
    <row r="140" spans="1:9" ht="10.5" customHeight="1">
      <c r="A140" s="18" t="s">
        <v>145</v>
      </c>
      <c r="B140" s="16" t="s">
        <v>18</v>
      </c>
      <c r="C140" s="16" t="s">
        <v>111</v>
      </c>
      <c r="D140" s="31" t="s">
        <v>256</v>
      </c>
      <c r="E140" s="31"/>
      <c r="F140" s="31"/>
      <c r="G140" s="40" t="str">
        <f t="shared" ref="G140:H143" si="50">G141</f>
        <v>4,0</v>
      </c>
      <c r="H140" s="40">
        <f t="shared" si="50"/>
        <v>0</v>
      </c>
      <c r="I140" s="40">
        <f t="shared" si="49"/>
        <v>4</v>
      </c>
    </row>
    <row r="141" spans="1:9" ht="21">
      <c r="A141" s="18" t="s">
        <v>146</v>
      </c>
      <c r="B141" s="16" t="s">
        <v>18</v>
      </c>
      <c r="C141" s="16" t="s">
        <v>111</v>
      </c>
      <c r="D141" s="31" t="s">
        <v>257</v>
      </c>
      <c r="E141" s="31"/>
      <c r="F141" s="31"/>
      <c r="G141" s="40" t="str">
        <f t="shared" si="50"/>
        <v>4,0</v>
      </c>
      <c r="H141" s="40">
        <f t="shared" si="50"/>
        <v>0</v>
      </c>
      <c r="I141" s="40">
        <f t="shared" si="49"/>
        <v>4</v>
      </c>
    </row>
    <row r="142" spans="1:9">
      <c r="A142" s="26" t="s">
        <v>109</v>
      </c>
      <c r="B142" s="16" t="s">
        <v>18</v>
      </c>
      <c r="C142" s="16" t="s">
        <v>111</v>
      </c>
      <c r="D142" s="31" t="s">
        <v>257</v>
      </c>
      <c r="E142" s="31" t="s">
        <v>101</v>
      </c>
      <c r="F142" s="31"/>
      <c r="G142" s="40" t="str">
        <f t="shared" si="50"/>
        <v>4,0</v>
      </c>
      <c r="H142" s="40">
        <f t="shared" si="50"/>
        <v>0</v>
      </c>
      <c r="I142" s="40">
        <f t="shared" si="49"/>
        <v>4</v>
      </c>
    </row>
    <row r="143" spans="1:9" ht="10.5" customHeight="1">
      <c r="A143" s="26" t="s">
        <v>100</v>
      </c>
      <c r="B143" s="16" t="s">
        <v>18</v>
      </c>
      <c r="C143" s="16" t="s">
        <v>111</v>
      </c>
      <c r="D143" s="31" t="s">
        <v>257</v>
      </c>
      <c r="E143" s="31" t="s">
        <v>102</v>
      </c>
      <c r="F143" s="31"/>
      <c r="G143" s="40" t="str">
        <f t="shared" si="50"/>
        <v>4,0</v>
      </c>
      <c r="H143" s="40">
        <f t="shared" si="50"/>
        <v>0</v>
      </c>
      <c r="I143" s="40">
        <f t="shared" si="49"/>
        <v>4</v>
      </c>
    </row>
    <row r="144" spans="1:9" ht="10.5" customHeight="1">
      <c r="A144" s="18" t="s">
        <v>68</v>
      </c>
      <c r="B144" s="16" t="s">
        <v>18</v>
      </c>
      <c r="C144" s="16" t="s">
        <v>111</v>
      </c>
      <c r="D144" s="31" t="s">
        <v>257</v>
      </c>
      <c r="E144" s="31" t="s">
        <v>102</v>
      </c>
      <c r="F144" s="31" t="s">
        <v>71</v>
      </c>
      <c r="G144" s="41" t="s">
        <v>288</v>
      </c>
      <c r="H144" s="41"/>
      <c r="I144" s="40">
        <f t="shared" si="49"/>
        <v>4</v>
      </c>
    </row>
    <row r="145" spans="1:9" ht="10.5" customHeight="1">
      <c r="A145" s="18" t="s">
        <v>147</v>
      </c>
      <c r="B145" s="16" t="s">
        <v>18</v>
      </c>
      <c r="C145" s="16" t="s">
        <v>111</v>
      </c>
      <c r="D145" s="31" t="s">
        <v>254</v>
      </c>
      <c r="E145" s="31"/>
      <c r="F145" s="31"/>
      <c r="G145" s="40" t="str">
        <f t="shared" ref="G145:H148" si="51">G146</f>
        <v>4,0</v>
      </c>
      <c r="H145" s="40">
        <f t="shared" si="51"/>
        <v>0</v>
      </c>
      <c r="I145" s="40">
        <f t="shared" si="49"/>
        <v>4</v>
      </c>
    </row>
    <row r="146" spans="1:9" ht="21">
      <c r="A146" s="18" t="s">
        <v>148</v>
      </c>
      <c r="B146" s="16" t="s">
        <v>18</v>
      </c>
      <c r="C146" s="16" t="s">
        <v>111</v>
      </c>
      <c r="D146" s="31" t="s">
        <v>255</v>
      </c>
      <c r="E146" s="31"/>
      <c r="F146" s="31"/>
      <c r="G146" s="40" t="str">
        <f t="shared" si="51"/>
        <v>4,0</v>
      </c>
      <c r="H146" s="40">
        <f t="shared" si="51"/>
        <v>0</v>
      </c>
      <c r="I146" s="40">
        <f t="shared" si="49"/>
        <v>4</v>
      </c>
    </row>
    <row r="147" spans="1:9" ht="20.25" customHeight="1">
      <c r="A147" s="26" t="s">
        <v>109</v>
      </c>
      <c r="B147" s="16" t="s">
        <v>18</v>
      </c>
      <c r="C147" s="16" t="s">
        <v>111</v>
      </c>
      <c r="D147" s="31" t="s">
        <v>255</v>
      </c>
      <c r="E147" s="31" t="s">
        <v>101</v>
      </c>
      <c r="F147" s="31"/>
      <c r="G147" s="40" t="str">
        <f t="shared" si="51"/>
        <v>4,0</v>
      </c>
      <c r="H147" s="40">
        <f t="shared" si="51"/>
        <v>0</v>
      </c>
      <c r="I147" s="40">
        <f t="shared" si="49"/>
        <v>4</v>
      </c>
    </row>
    <row r="148" spans="1:9" ht="10.5" customHeight="1">
      <c r="A148" s="26" t="s">
        <v>100</v>
      </c>
      <c r="B148" s="16" t="s">
        <v>18</v>
      </c>
      <c r="C148" s="16" t="s">
        <v>111</v>
      </c>
      <c r="D148" s="31" t="s">
        <v>255</v>
      </c>
      <c r="E148" s="31" t="s">
        <v>102</v>
      </c>
      <c r="F148" s="31"/>
      <c r="G148" s="40" t="str">
        <f t="shared" si="51"/>
        <v>4,0</v>
      </c>
      <c r="H148" s="40">
        <f t="shared" si="51"/>
        <v>0</v>
      </c>
      <c r="I148" s="40">
        <f t="shared" si="49"/>
        <v>4</v>
      </c>
    </row>
    <row r="149" spans="1:9" ht="10.5" customHeight="1">
      <c r="A149" s="18" t="s">
        <v>68</v>
      </c>
      <c r="B149" s="16" t="s">
        <v>18</v>
      </c>
      <c r="C149" s="16" t="s">
        <v>111</v>
      </c>
      <c r="D149" s="31" t="s">
        <v>255</v>
      </c>
      <c r="E149" s="31" t="s">
        <v>102</v>
      </c>
      <c r="F149" s="31" t="s">
        <v>71</v>
      </c>
      <c r="G149" s="41" t="s">
        <v>288</v>
      </c>
      <c r="H149" s="41"/>
      <c r="I149" s="40">
        <f t="shared" si="49"/>
        <v>4</v>
      </c>
    </row>
    <row r="150" spans="1:9" ht="10.5" customHeight="1">
      <c r="A150" s="19" t="s">
        <v>149</v>
      </c>
      <c r="B150" s="16" t="s">
        <v>18</v>
      </c>
      <c r="C150" s="16" t="s">
        <v>26</v>
      </c>
      <c r="D150" s="31" t="s">
        <v>212</v>
      </c>
      <c r="E150" s="31"/>
      <c r="F150" s="31"/>
      <c r="G150" s="40" t="str">
        <f t="shared" ref="G150:H153" si="52">G151</f>
        <v>22,0</v>
      </c>
      <c r="H150" s="40">
        <f t="shared" si="52"/>
        <v>0</v>
      </c>
      <c r="I150" s="40">
        <f t="shared" si="49"/>
        <v>22</v>
      </c>
    </row>
    <row r="151" spans="1:9" s="13" customFormat="1" ht="10.5" customHeight="1">
      <c r="A151" s="19" t="s">
        <v>150</v>
      </c>
      <c r="B151" s="16" t="s">
        <v>18</v>
      </c>
      <c r="C151" s="16" t="s">
        <v>26</v>
      </c>
      <c r="D151" s="31" t="s">
        <v>213</v>
      </c>
      <c r="E151" s="31"/>
      <c r="F151" s="31"/>
      <c r="G151" s="40" t="str">
        <f t="shared" si="52"/>
        <v>22,0</v>
      </c>
      <c r="H151" s="40">
        <f t="shared" si="52"/>
        <v>0</v>
      </c>
      <c r="I151" s="40">
        <f t="shared" si="49"/>
        <v>22</v>
      </c>
    </row>
    <row r="152" spans="1:9" s="13" customFormat="1" ht="10.5" customHeight="1">
      <c r="A152" s="26" t="s">
        <v>109</v>
      </c>
      <c r="B152" s="16" t="s">
        <v>18</v>
      </c>
      <c r="C152" s="16" t="s">
        <v>26</v>
      </c>
      <c r="D152" s="31" t="s">
        <v>213</v>
      </c>
      <c r="E152" s="31" t="s">
        <v>101</v>
      </c>
      <c r="F152" s="31"/>
      <c r="G152" s="40" t="str">
        <f t="shared" si="52"/>
        <v>22,0</v>
      </c>
      <c r="H152" s="40">
        <f t="shared" si="52"/>
        <v>0</v>
      </c>
      <c r="I152" s="40">
        <f t="shared" si="49"/>
        <v>22</v>
      </c>
    </row>
    <row r="153" spans="1:9" s="13" customFormat="1" ht="10.5" customHeight="1">
      <c r="A153" s="26" t="s">
        <v>100</v>
      </c>
      <c r="B153" s="16" t="s">
        <v>18</v>
      </c>
      <c r="C153" s="16" t="s">
        <v>26</v>
      </c>
      <c r="D153" s="31" t="s">
        <v>213</v>
      </c>
      <c r="E153" s="31" t="s">
        <v>102</v>
      </c>
      <c r="F153" s="31"/>
      <c r="G153" s="40" t="str">
        <f t="shared" si="52"/>
        <v>22,0</v>
      </c>
      <c r="H153" s="40">
        <f t="shared" si="52"/>
        <v>0</v>
      </c>
      <c r="I153" s="40">
        <f t="shared" si="49"/>
        <v>22</v>
      </c>
    </row>
    <row r="154" spans="1:9" s="13" customFormat="1" ht="10.5" customHeight="1">
      <c r="A154" s="18" t="s">
        <v>68</v>
      </c>
      <c r="B154" s="16" t="s">
        <v>18</v>
      </c>
      <c r="C154" s="16" t="s">
        <v>26</v>
      </c>
      <c r="D154" s="31" t="s">
        <v>213</v>
      </c>
      <c r="E154" s="31" t="s">
        <v>102</v>
      </c>
      <c r="F154" s="31" t="s">
        <v>71</v>
      </c>
      <c r="G154" s="41" t="s">
        <v>289</v>
      </c>
      <c r="H154" s="41"/>
      <c r="I154" s="40">
        <f t="shared" si="49"/>
        <v>22</v>
      </c>
    </row>
    <row r="155" spans="1:9" ht="10.5" customHeight="1">
      <c r="A155" s="20" t="s">
        <v>74</v>
      </c>
      <c r="B155" s="32" t="s">
        <v>34</v>
      </c>
      <c r="C155" s="32"/>
      <c r="D155" s="32"/>
      <c r="E155" s="32"/>
      <c r="F155" s="32"/>
      <c r="G155" s="43" t="str">
        <f>G159</f>
        <v>1778,3</v>
      </c>
      <c r="H155" s="43">
        <f t="shared" ref="H155" si="53">H159</f>
        <v>0</v>
      </c>
      <c r="I155" s="43">
        <f t="shared" si="49"/>
        <v>1778.3</v>
      </c>
    </row>
    <row r="156" spans="1:9" ht="10.5" customHeight="1">
      <c r="A156" s="19" t="s">
        <v>68</v>
      </c>
      <c r="B156" s="31" t="s">
        <v>71</v>
      </c>
      <c r="C156" s="31"/>
      <c r="D156" s="31"/>
      <c r="E156" s="31"/>
      <c r="F156" s="31" t="s">
        <v>71</v>
      </c>
      <c r="G156" s="41"/>
      <c r="H156" s="74"/>
      <c r="I156" s="40">
        <f t="shared" si="49"/>
        <v>0</v>
      </c>
    </row>
    <row r="157" spans="1:9" ht="12.75" customHeight="1">
      <c r="A157" s="19" t="s">
        <v>69</v>
      </c>
      <c r="B157" s="31" t="s">
        <v>73</v>
      </c>
      <c r="C157" s="31"/>
      <c r="D157" s="31"/>
      <c r="E157" s="31"/>
      <c r="F157" s="31" t="s">
        <v>73</v>
      </c>
      <c r="G157" s="41"/>
      <c r="H157" s="74"/>
      <c r="I157" s="40">
        <f t="shared" si="49"/>
        <v>0</v>
      </c>
    </row>
    <row r="158" spans="1:9" ht="12.75" customHeight="1">
      <c r="A158" s="19" t="s">
        <v>70</v>
      </c>
      <c r="B158" s="31" t="s">
        <v>72</v>
      </c>
      <c r="C158" s="31"/>
      <c r="D158" s="31"/>
      <c r="E158" s="31"/>
      <c r="F158" s="31" t="s">
        <v>72</v>
      </c>
      <c r="G158" s="46" t="str">
        <f>G164</f>
        <v>1778,3</v>
      </c>
      <c r="H158" s="46">
        <f t="shared" ref="H158" si="54">H164</f>
        <v>0</v>
      </c>
      <c r="I158" s="40">
        <f t="shared" si="49"/>
        <v>1778.3</v>
      </c>
    </row>
    <row r="159" spans="1:9" ht="12.75" customHeight="1">
      <c r="A159" s="20" t="s">
        <v>75</v>
      </c>
      <c r="B159" s="32" t="s">
        <v>34</v>
      </c>
      <c r="C159" s="32" t="s">
        <v>20</v>
      </c>
      <c r="D159" s="32"/>
      <c r="E159" s="32"/>
      <c r="F159" s="32"/>
      <c r="G159" s="43" t="str">
        <f>G161</f>
        <v>1778,3</v>
      </c>
      <c r="H159" s="43">
        <f t="shared" ref="H159" si="55">H161</f>
        <v>0</v>
      </c>
      <c r="I159" s="43">
        <f t="shared" si="49"/>
        <v>1778.3</v>
      </c>
    </row>
    <row r="160" spans="1:9" ht="12.75" customHeight="1">
      <c r="A160" s="18" t="s">
        <v>94</v>
      </c>
      <c r="B160" s="31" t="s">
        <v>34</v>
      </c>
      <c r="C160" s="31" t="s">
        <v>113</v>
      </c>
      <c r="D160" s="34" t="s">
        <v>189</v>
      </c>
      <c r="E160" s="31"/>
      <c r="F160" s="31"/>
      <c r="G160" s="40" t="str">
        <f t="shared" ref="G160:H163" si="56">G161</f>
        <v>1778,3</v>
      </c>
      <c r="H160" s="40">
        <f t="shared" si="56"/>
        <v>0</v>
      </c>
      <c r="I160" s="40">
        <f t="shared" si="49"/>
        <v>1778.3</v>
      </c>
    </row>
    <row r="161" spans="1:9" ht="12.75" customHeight="1">
      <c r="A161" s="19" t="s">
        <v>272</v>
      </c>
      <c r="B161" s="31" t="s">
        <v>34</v>
      </c>
      <c r="C161" s="31" t="s">
        <v>20</v>
      </c>
      <c r="D161" s="31" t="s">
        <v>203</v>
      </c>
      <c r="E161" s="31"/>
      <c r="F161" s="31"/>
      <c r="G161" s="40" t="str">
        <f t="shared" si="56"/>
        <v>1778,3</v>
      </c>
      <c r="H161" s="40">
        <f t="shared" si="56"/>
        <v>0</v>
      </c>
      <c r="I161" s="40">
        <f t="shared" si="49"/>
        <v>1778.3</v>
      </c>
    </row>
    <row r="162" spans="1:9" ht="12.75" customHeight="1">
      <c r="A162" s="19" t="s">
        <v>39</v>
      </c>
      <c r="B162" s="31" t="s">
        <v>34</v>
      </c>
      <c r="C162" s="31" t="s">
        <v>20</v>
      </c>
      <c r="D162" s="31" t="s">
        <v>203</v>
      </c>
      <c r="E162" s="31" t="s">
        <v>112</v>
      </c>
      <c r="F162" s="31"/>
      <c r="G162" s="40" t="str">
        <f t="shared" si="56"/>
        <v>1778,3</v>
      </c>
      <c r="H162" s="40">
        <f t="shared" si="56"/>
        <v>0</v>
      </c>
      <c r="I162" s="40">
        <f t="shared" si="49"/>
        <v>1778.3</v>
      </c>
    </row>
    <row r="163" spans="1:9" ht="12.75" customHeight="1">
      <c r="A163" s="19" t="s">
        <v>76</v>
      </c>
      <c r="B163" s="31" t="s">
        <v>34</v>
      </c>
      <c r="C163" s="31" t="s">
        <v>20</v>
      </c>
      <c r="D163" s="31" t="s">
        <v>203</v>
      </c>
      <c r="E163" s="31" t="s">
        <v>77</v>
      </c>
      <c r="F163" s="31"/>
      <c r="G163" s="40" t="str">
        <f t="shared" si="56"/>
        <v>1778,3</v>
      </c>
      <c r="H163" s="40">
        <f t="shared" si="56"/>
        <v>0</v>
      </c>
      <c r="I163" s="40">
        <f t="shared" si="49"/>
        <v>1778.3</v>
      </c>
    </row>
    <row r="164" spans="1:9" ht="12.75" customHeight="1">
      <c r="A164" s="19" t="s">
        <v>70</v>
      </c>
      <c r="B164" s="31" t="s">
        <v>34</v>
      </c>
      <c r="C164" s="31" t="s">
        <v>20</v>
      </c>
      <c r="D164" s="31" t="s">
        <v>203</v>
      </c>
      <c r="E164" s="31" t="s">
        <v>77</v>
      </c>
      <c r="F164" s="31" t="s">
        <v>72</v>
      </c>
      <c r="G164" s="41" t="s">
        <v>350</v>
      </c>
      <c r="H164" s="41"/>
      <c r="I164" s="40">
        <f t="shared" si="49"/>
        <v>1778.3</v>
      </c>
    </row>
    <row r="165" spans="1:9" ht="11.25" customHeight="1">
      <c r="A165" s="20" t="s">
        <v>131</v>
      </c>
      <c r="B165" s="32" t="s">
        <v>20</v>
      </c>
      <c r="C165" s="32"/>
      <c r="D165" s="32"/>
      <c r="E165" s="32"/>
      <c r="F165" s="32"/>
      <c r="G165" s="43">
        <f>G166</f>
        <v>270</v>
      </c>
      <c r="H165" s="43">
        <f t="shared" ref="H165" si="57">H166</f>
        <v>0</v>
      </c>
      <c r="I165" s="43">
        <f t="shared" si="49"/>
        <v>270</v>
      </c>
    </row>
    <row r="166" spans="1:9">
      <c r="A166" s="19" t="s">
        <v>68</v>
      </c>
      <c r="B166" s="31" t="s">
        <v>71</v>
      </c>
      <c r="C166" s="31"/>
      <c r="D166" s="31"/>
      <c r="E166" s="31"/>
      <c r="F166" s="31" t="s">
        <v>71</v>
      </c>
      <c r="G166" s="40">
        <f>G174</f>
        <v>270</v>
      </c>
      <c r="H166" s="40">
        <f t="shared" ref="H166" si="58">H174</f>
        <v>0</v>
      </c>
      <c r="I166" s="40">
        <f t="shared" si="49"/>
        <v>270</v>
      </c>
    </row>
    <row r="167" spans="1:9">
      <c r="A167" s="19" t="s">
        <v>69</v>
      </c>
      <c r="B167" s="31" t="s">
        <v>73</v>
      </c>
      <c r="C167" s="31"/>
      <c r="D167" s="31"/>
      <c r="E167" s="31"/>
      <c r="F167" s="31" t="s">
        <v>73</v>
      </c>
      <c r="G167" s="56"/>
      <c r="H167" s="46"/>
      <c r="I167" s="40">
        <f t="shared" si="49"/>
        <v>0</v>
      </c>
    </row>
    <row r="168" spans="1:9" ht="12.75" customHeight="1">
      <c r="A168" s="19" t="s">
        <v>70</v>
      </c>
      <c r="B168" s="31" t="s">
        <v>72</v>
      </c>
      <c r="C168" s="31"/>
      <c r="D168" s="31"/>
      <c r="E168" s="31"/>
      <c r="F168" s="31" t="s">
        <v>72</v>
      </c>
      <c r="G168" s="56"/>
      <c r="H168" s="46"/>
      <c r="I168" s="40">
        <f t="shared" si="49"/>
        <v>0</v>
      </c>
    </row>
    <row r="169" spans="1:9" ht="21">
      <c r="A169" s="20" t="s">
        <v>396</v>
      </c>
      <c r="B169" s="32" t="s">
        <v>20</v>
      </c>
      <c r="C169" s="32" t="s">
        <v>49</v>
      </c>
      <c r="D169" s="32"/>
      <c r="E169" s="32"/>
      <c r="F169" s="32"/>
      <c r="G169" s="43">
        <f t="shared" ref="G169:H173" si="59">G170</f>
        <v>270</v>
      </c>
      <c r="H169" s="43">
        <f t="shared" si="59"/>
        <v>0</v>
      </c>
      <c r="I169" s="43">
        <f t="shared" si="49"/>
        <v>270</v>
      </c>
    </row>
    <row r="170" spans="1:9" ht="12.75" customHeight="1">
      <c r="A170" s="19" t="s">
        <v>151</v>
      </c>
      <c r="B170" s="31" t="s">
        <v>20</v>
      </c>
      <c r="C170" s="31" t="s">
        <v>49</v>
      </c>
      <c r="D170" s="31" t="s">
        <v>252</v>
      </c>
      <c r="E170" s="31"/>
      <c r="F170" s="31"/>
      <c r="G170" s="40">
        <f t="shared" si="59"/>
        <v>270</v>
      </c>
      <c r="H170" s="40">
        <f t="shared" si="59"/>
        <v>0</v>
      </c>
      <c r="I170" s="40">
        <f t="shared" si="49"/>
        <v>270</v>
      </c>
    </row>
    <row r="171" spans="1:9" s="6" customFormat="1" ht="10.5" customHeight="1">
      <c r="A171" s="19" t="s">
        <v>152</v>
      </c>
      <c r="B171" s="31" t="s">
        <v>20</v>
      </c>
      <c r="C171" s="31" t="s">
        <v>49</v>
      </c>
      <c r="D171" s="31" t="s">
        <v>253</v>
      </c>
      <c r="E171" s="31"/>
      <c r="F171" s="31"/>
      <c r="G171" s="40">
        <f t="shared" si="59"/>
        <v>270</v>
      </c>
      <c r="H171" s="40">
        <f t="shared" si="59"/>
        <v>0</v>
      </c>
      <c r="I171" s="40">
        <f t="shared" si="49"/>
        <v>270</v>
      </c>
    </row>
    <row r="172" spans="1:9" s="6" customFormat="1" ht="10.5" customHeight="1">
      <c r="A172" s="26" t="s">
        <v>109</v>
      </c>
      <c r="B172" s="31" t="s">
        <v>20</v>
      </c>
      <c r="C172" s="31" t="s">
        <v>49</v>
      </c>
      <c r="D172" s="31" t="s">
        <v>253</v>
      </c>
      <c r="E172" s="31" t="s">
        <v>101</v>
      </c>
      <c r="F172" s="31"/>
      <c r="G172" s="40">
        <f t="shared" si="59"/>
        <v>270</v>
      </c>
      <c r="H172" s="40">
        <f t="shared" si="59"/>
        <v>0</v>
      </c>
      <c r="I172" s="40">
        <f t="shared" si="49"/>
        <v>270</v>
      </c>
    </row>
    <row r="173" spans="1:9" s="6" customFormat="1" ht="10.5" customHeight="1">
      <c r="A173" s="26" t="s">
        <v>100</v>
      </c>
      <c r="B173" s="31" t="s">
        <v>20</v>
      </c>
      <c r="C173" s="31" t="s">
        <v>49</v>
      </c>
      <c r="D173" s="31" t="s">
        <v>253</v>
      </c>
      <c r="E173" s="31" t="s">
        <v>102</v>
      </c>
      <c r="F173" s="31"/>
      <c r="G173" s="40">
        <f t="shared" si="59"/>
        <v>270</v>
      </c>
      <c r="H173" s="40">
        <f t="shared" si="59"/>
        <v>0</v>
      </c>
      <c r="I173" s="40">
        <f t="shared" si="49"/>
        <v>270</v>
      </c>
    </row>
    <row r="174" spans="1:9" s="6" customFormat="1" ht="10.5" customHeight="1">
      <c r="A174" s="22" t="s">
        <v>68</v>
      </c>
      <c r="B174" s="31" t="s">
        <v>20</v>
      </c>
      <c r="C174" s="31" t="s">
        <v>49</v>
      </c>
      <c r="D174" s="31" t="s">
        <v>253</v>
      </c>
      <c r="E174" s="31" t="s">
        <v>102</v>
      </c>
      <c r="F174" s="31" t="s">
        <v>71</v>
      </c>
      <c r="G174" s="40">
        <v>270</v>
      </c>
      <c r="H174" s="40"/>
      <c r="I174" s="40">
        <f t="shared" si="49"/>
        <v>270</v>
      </c>
    </row>
    <row r="175" spans="1:9" s="6" customFormat="1" ht="10.5" customHeight="1">
      <c r="A175" s="20" t="s">
        <v>27</v>
      </c>
      <c r="B175" s="32" t="s">
        <v>22</v>
      </c>
      <c r="C175" s="32"/>
      <c r="D175" s="32"/>
      <c r="E175" s="32"/>
      <c r="F175" s="32"/>
      <c r="G175" s="43">
        <f>G219+G200+G194+G179</f>
        <v>43520.9</v>
      </c>
      <c r="H175" s="43">
        <f t="shared" ref="H175" si="60">H219+H200+H194+H179</f>
        <v>-83</v>
      </c>
      <c r="I175" s="43">
        <f t="shared" si="49"/>
        <v>43437.9</v>
      </c>
    </row>
    <row r="176" spans="1:9" s="6" customFormat="1" ht="10.5" customHeight="1">
      <c r="A176" s="19" t="s">
        <v>68</v>
      </c>
      <c r="B176" s="31" t="s">
        <v>71</v>
      </c>
      <c r="C176" s="31"/>
      <c r="D176" s="31"/>
      <c r="E176" s="31"/>
      <c r="F176" s="31" t="s">
        <v>71</v>
      </c>
      <c r="G176" s="40">
        <f>G228+G214+G199+G192+G205+G218</f>
        <v>23594.6</v>
      </c>
      <c r="H176" s="40">
        <f t="shared" ref="H176" si="61">H228+H214+H199+H192+H205+H218</f>
        <v>-100</v>
      </c>
      <c r="I176" s="40">
        <f t="shared" si="49"/>
        <v>23494.6</v>
      </c>
    </row>
    <row r="177" spans="1:9" s="6" customFormat="1" ht="10.5" customHeight="1">
      <c r="A177" s="19" t="s">
        <v>69</v>
      </c>
      <c r="B177" s="31" t="s">
        <v>73</v>
      </c>
      <c r="C177" s="31"/>
      <c r="D177" s="31"/>
      <c r="E177" s="31"/>
      <c r="F177" s="31" t="s">
        <v>73</v>
      </c>
      <c r="G177" s="40">
        <f>G210+G187+G184+G224</f>
        <v>19926.3</v>
      </c>
      <c r="H177" s="40">
        <f>H210+H187+H184+H224</f>
        <v>17</v>
      </c>
      <c r="I177" s="40">
        <f t="shared" si="49"/>
        <v>19943.3</v>
      </c>
    </row>
    <row r="178" spans="1:9" s="6" customFormat="1" ht="10.5" customHeight="1">
      <c r="A178" s="19" t="s">
        <v>70</v>
      </c>
      <c r="B178" s="31" t="s">
        <v>72</v>
      </c>
      <c r="C178" s="31"/>
      <c r="D178" s="31"/>
      <c r="E178" s="31"/>
      <c r="F178" s="31" t="s">
        <v>72</v>
      </c>
      <c r="G178" s="41"/>
      <c r="H178" s="41"/>
      <c r="I178" s="40">
        <f t="shared" si="49"/>
        <v>0</v>
      </c>
    </row>
    <row r="179" spans="1:9" s="6" customFormat="1" ht="10.5" customHeight="1">
      <c r="A179" s="79" t="s">
        <v>325</v>
      </c>
      <c r="B179" s="32" t="s">
        <v>22</v>
      </c>
      <c r="C179" s="32" t="s">
        <v>31</v>
      </c>
      <c r="D179" s="32"/>
      <c r="E179" s="32"/>
      <c r="F179" s="32"/>
      <c r="G179" s="43">
        <f>G180+G188</f>
        <v>836.9</v>
      </c>
      <c r="H179" s="43">
        <f t="shared" ref="H179" si="62">H180+H188</f>
        <v>0</v>
      </c>
      <c r="I179" s="43">
        <f t="shared" si="49"/>
        <v>836.9</v>
      </c>
    </row>
    <row r="180" spans="1:9" s="6" customFormat="1" ht="10.5" customHeight="1">
      <c r="A180" s="18" t="s">
        <v>326</v>
      </c>
      <c r="B180" s="31" t="s">
        <v>22</v>
      </c>
      <c r="C180" s="31" t="s">
        <v>31</v>
      </c>
      <c r="D180" s="31" t="s">
        <v>189</v>
      </c>
      <c r="E180" s="31"/>
      <c r="F180" s="31"/>
      <c r="G180" s="40">
        <f>G181</f>
        <v>835.9</v>
      </c>
      <c r="H180" s="40">
        <f t="shared" ref="H180" si="63">H181</f>
        <v>0</v>
      </c>
      <c r="I180" s="40">
        <f t="shared" si="49"/>
        <v>835.9</v>
      </c>
    </row>
    <row r="181" spans="1:9" s="6" customFormat="1">
      <c r="A181" s="67" t="s">
        <v>327</v>
      </c>
      <c r="B181" s="34" t="s">
        <v>22</v>
      </c>
      <c r="C181" s="31" t="s">
        <v>31</v>
      </c>
      <c r="D181" s="31" t="s">
        <v>328</v>
      </c>
      <c r="E181" s="31"/>
      <c r="F181" s="31"/>
      <c r="G181" s="40">
        <f>G185+G182</f>
        <v>835.9</v>
      </c>
      <c r="H181" s="40">
        <f>H185+H182</f>
        <v>0</v>
      </c>
      <c r="I181" s="40">
        <f t="shared" si="49"/>
        <v>835.9</v>
      </c>
    </row>
    <row r="182" spans="1:9" s="6" customFormat="1" ht="21">
      <c r="A182" s="26" t="s">
        <v>95</v>
      </c>
      <c r="B182" s="34" t="s">
        <v>22</v>
      </c>
      <c r="C182" s="31" t="s">
        <v>31</v>
      </c>
      <c r="D182" s="31" t="s">
        <v>328</v>
      </c>
      <c r="E182" s="31" t="s">
        <v>97</v>
      </c>
      <c r="F182" s="31"/>
      <c r="G182" s="40">
        <f>G183</f>
        <v>95.3</v>
      </c>
      <c r="H182" s="40">
        <f>H183</f>
        <v>0</v>
      </c>
      <c r="I182" s="40">
        <f t="shared" si="49"/>
        <v>95.3</v>
      </c>
    </row>
    <row r="183" spans="1:9" s="6" customFormat="1">
      <c r="A183" s="26" t="s">
        <v>96</v>
      </c>
      <c r="B183" s="34" t="s">
        <v>22</v>
      </c>
      <c r="C183" s="31" t="s">
        <v>31</v>
      </c>
      <c r="D183" s="31" t="s">
        <v>328</v>
      </c>
      <c r="E183" s="31" t="s">
        <v>98</v>
      </c>
      <c r="F183" s="31"/>
      <c r="G183" s="40">
        <f>G184</f>
        <v>95.3</v>
      </c>
      <c r="H183" s="40">
        <f>H184</f>
        <v>0</v>
      </c>
      <c r="I183" s="40">
        <f t="shared" si="49"/>
        <v>95.3</v>
      </c>
    </row>
    <row r="184" spans="1:9" s="6" customFormat="1">
      <c r="A184" s="18" t="s">
        <v>69</v>
      </c>
      <c r="B184" s="31" t="s">
        <v>22</v>
      </c>
      <c r="C184" s="31" t="s">
        <v>31</v>
      </c>
      <c r="D184" s="31" t="s">
        <v>328</v>
      </c>
      <c r="E184" s="31" t="s">
        <v>98</v>
      </c>
      <c r="F184" s="31" t="s">
        <v>73</v>
      </c>
      <c r="G184" s="40">
        <v>95.3</v>
      </c>
      <c r="H184" s="43"/>
      <c r="I184" s="40">
        <f t="shared" si="49"/>
        <v>95.3</v>
      </c>
    </row>
    <row r="185" spans="1:9" s="6" customFormat="1">
      <c r="A185" s="26" t="s">
        <v>109</v>
      </c>
      <c r="B185" s="31" t="s">
        <v>22</v>
      </c>
      <c r="C185" s="31" t="s">
        <v>31</v>
      </c>
      <c r="D185" s="31" t="s">
        <v>328</v>
      </c>
      <c r="E185" s="31" t="s">
        <v>101</v>
      </c>
      <c r="F185" s="31"/>
      <c r="G185" s="40">
        <f t="shared" ref="G185:H186" si="64">G186</f>
        <v>740.6</v>
      </c>
      <c r="H185" s="40">
        <f t="shared" si="64"/>
        <v>0</v>
      </c>
      <c r="I185" s="40">
        <f t="shared" si="49"/>
        <v>740.6</v>
      </c>
    </row>
    <row r="186" spans="1:9" s="6" customFormat="1" ht="10.5" customHeight="1">
      <c r="A186" s="26" t="s">
        <v>100</v>
      </c>
      <c r="B186" s="31" t="s">
        <v>22</v>
      </c>
      <c r="C186" s="31" t="s">
        <v>31</v>
      </c>
      <c r="D186" s="31" t="s">
        <v>328</v>
      </c>
      <c r="E186" s="31" t="s">
        <v>102</v>
      </c>
      <c r="F186" s="31"/>
      <c r="G186" s="40">
        <f t="shared" si="64"/>
        <v>740.6</v>
      </c>
      <c r="H186" s="40">
        <f t="shared" si="64"/>
        <v>0</v>
      </c>
      <c r="I186" s="40">
        <f t="shared" si="49"/>
        <v>740.6</v>
      </c>
    </row>
    <row r="187" spans="1:9" s="6" customFormat="1" ht="10.5" customHeight="1">
      <c r="A187" s="18" t="s">
        <v>69</v>
      </c>
      <c r="B187" s="31" t="s">
        <v>22</v>
      </c>
      <c r="C187" s="31" t="s">
        <v>31</v>
      </c>
      <c r="D187" s="31" t="s">
        <v>328</v>
      </c>
      <c r="E187" s="31" t="s">
        <v>102</v>
      </c>
      <c r="F187" s="31" t="s">
        <v>73</v>
      </c>
      <c r="G187" s="40">
        <v>740.6</v>
      </c>
      <c r="H187" s="40"/>
      <c r="I187" s="40">
        <f t="shared" si="49"/>
        <v>740.6</v>
      </c>
    </row>
    <row r="188" spans="1:9" s="6" customFormat="1" ht="10.5" customHeight="1">
      <c r="A188" s="19" t="s">
        <v>338</v>
      </c>
      <c r="B188" s="31" t="s">
        <v>22</v>
      </c>
      <c r="C188" s="31" t="s">
        <v>31</v>
      </c>
      <c r="D188" s="31" t="s">
        <v>339</v>
      </c>
      <c r="E188" s="31"/>
      <c r="F188" s="31"/>
      <c r="G188" s="40">
        <f t="shared" ref="G188:H190" si="65">G189</f>
        <v>1</v>
      </c>
      <c r="H188" s="40">
        <f t="shared" si="65"/>
        <v>0</v>
      </c>
      <c r="I188" s="40">
        <f t="shared" si="49"/>
        <v>1</v>
      </c>
    </row>
    <row r="189" spans="1:9" s="6" customFormat="1" ht="10.5" customHeight="1">
      <c r="A189" s="19" t="s">
        <v>340</v>
      </c>
      <c r="B189" s="31" t="s">
        <v>22</v>
      </c>
      <c r="C189" s="31" t="s">
        <v>31</v>
      </c>
      <c r="D189" s="68" t="s">
        <v>341</v>
      </c>
      <c r="E189" s="31"/>
      <c r="F189" s="31"/>
      <c r="G189" s="40">
        <f t="shared" si="65"/>
        <v>1</v>
      </c>
      <c r="H189" s="40">
        <f t="shared" si="65"/>
        <v>0</v>
      </c>
      <c r="I189" s="40">
        <f t="shared" si="49"/>
        <v>1</v>
      </c>
    </row>
    <row r="190" spans="1:9" s="6" customFormat="1" ht="10.5" customHeight="1">
      <c r="A190" s="26" t="s">
        <v>109</v>
      </c>
      <c r="B190" s="31" t="s">
        <v>22</v>
      </c>
      <c r="C190" s="31" t="s">
        <v>31</v>
      </c>
      <c r="D190" s="68" t="s">
        <v>341</v>
      </c>
      <c r="E190" s="31" t="s">
        <v>101</v>
      </c>
      <c r="F190" s="31"/>
      <c r="G190" s="40">
        <f t="shared" si="65"/>
        <v>1</v>
      </c>
      <c r="H190" s="40">
        <f t="shared" si="65"/>
        <v>0</v>
      </c>
      <c r="I190" s="40">
        <f t="shared" si="49"/>
        <v>1</v>
      </c>
    </row>
    <row r="191" spans="1:9" s="6" customFormat="1">
      <c r="A191" s="26" t="s">
        <v>100</v>
      </c>
      <c r="B191" s="31" t="s">
        <v>22</v>
      </c>
      <c r="C191" s="31" t="s">
        <v>31</v>
      </c>
      <c r="D191" s="68" t="s">
        <v>341</v>
      </c>
      <c r="E191" s="31" t="s">
        <v>102</v>
      </c>
      <c r="F191" s="31"/>
      <c r="G191" s="40">
        <f>G192+G193</f>
        <v>1</v>
      </c>
      <c r="H191" s="40">
        <f t="shared" ref="H191" si="66">H192+H193</f>
        <v>0</v>
      </c>
      <c r="I191" s="40">
        <f t="shared" si="49"/>
        <v>1</v>
      </c>
    </row>
    <row r="192" spans="1:9" s="6" customFormat="1" ht="12.75" customHeight="1">
      <c r="A192" s="19" t="s">
        <v>68</v>
      </c>
      <c r="B192" s="31" t="s">
        <v>22</v>
      </c>
      <c r="C192" s="31" t="s">
        <v>31</v>
      </c>
      <c r="D192" s="68" t="s">
        <v>341</v>
      </c>
      <c r="E192" s="31" t="s">
        <v>102</v>
      </c>
      <c r="F192" s="31" t="s">
        <v>71</v>
      </c>
      <c r="G192" s="40">
        <v>1</v>
      </c>
      <c r="H192" s="40"/>
      <c r="I192" s="40">
        <f t="shared" si="49"/>
        <v>1</v>
      </c>
    </row>
    <row r="193" spans="1:9" s="6" customFormat="1" ht="10.5" customHeight="1">
      <c r="A193" s="19" t="s">
        <v>69</v>
      </c>
      <c r="B193" s="31" t="s">
        <v>22</v>
      </c>
      <c r="C193" s="31" t="s">
        <v>31</v>
      </c>
      <c r="D193" s="68" t="s">
        <v>341</v>
      </c>
      <c r="E193" s="31" t="s">
        <v>102</v>
      </c>
      <c r="F193" s="31" t="s">
        <v>73</v>
      </c>
      <c r="G193" s="40">
        <v>0</v>
      </c>
      <c r="H193" s="40">
        <v>0</v>
      </c>
      <c r="I193" s="40">
        <f t="shared" si="49"/>
        <v>0</v>
      </c>
    </row>
    <row r="194" spans="1:9" s="6" customFormat="1">
      <c r="A194" s="20" t="s">
        <v>38</v>
      </c>
      <c r="B194" s="32" t="s">
        <v>22</v>
      </c>
      <c r="C194" s="32" t="s">
        <v>36</v>
      </c>
      <c r="D194" s="32"/>
      <c r="E194" s="32"/>
      <c r="F194" s="32"/>
      <c r="G194" s="43" t="str">
        <f t="shared" ref="G194:H198" si="67">G195</f>
        <v>2301,0</v>
      </c>
      <c r="H194" s="43">
        <f t="shared" si="67"/>
        <v>0</v>
      </c>
      <c r="I194" s="43">
        <f t="shared" si="49"/>
        <v>2301</v>
      </c>
    </row>
    <row r="195" spans="1:9" s="6" customFormat="1" ht="10.5" customHeight="1">
      <c r="A195" s="19" t="s">
        <v>346</v>
      </c>
      <c r="B195" s="31" t="s">
        <v>22</v>
      </c>
      <c r="C195" s="31" t="s">
        <v>36</v>
      </c>
      <c r="D195" s="31" t="s">
        <v>296</v>
      </c>
      <c r="E195" s="31"/>
      <c r="F195" s="31"/>
      <c r="G195" s="40" t="str">
        <f t="shared" si="67"/>
        <v>2301,0</v>
      </c>
      <c r="H195" s="40">
        <f t="shared" si="67"/>
        <v>0</v>
      </c>
      <c r="I195" s="40">
        <f t="shared" si="49"/>
        <v>2301</v>
      </c>
    </row>
    <row r="196" spans="1:9" s="12" customFormat="1" ht="10.5" customHeight="1">
      <c r="A196" s="19" t="s">
        <v>347</v>
      </c>
      <c r="B196" s="31" t="s">
        <v>22</v>
      </c>
      <c r="C196" s="31" t="s">
        <v>36</v>
      </c>
      <c r="D196" s="31" t="s">
        <v>297</v>
      </c>
      <c r="E196" s="31"/>
      <c r="F196" s="31"/>
      <c r="G196" s="40" t="str">
        <f t="shared" si="67"/>
        <v>2301,0</v>
      </c>
      <c r="H196" s="40">
        <f t="shared" si="67"/>
        <v>0</v>
      </c>
      <c r="I196" s="40">
        <f t="shared" si="49"/>
        <v>2301</v>
      </c>
    </row>
    <row r="197" spans="1:9" s="12" customFormat="1" ht="10.5" customHeight="1">
      <c r="A197" s="26" t="s">
        <v>109</v>
      </c>
      <c r="B197" s="31" t="s">
        <v>22</v>
      </c>
      <c r="C197" s="31" t="s">
        <v>36</v>
      </c>
      <c r="D197" s="31" t="s">
        <v>297</v>
      </c>
      <c r="E197" s="31" t="s">
        <v>101</v>
      </c>
      <c r="F197" s="31"/>
      <c r="G197" s="40" t="str">
        <f t="shared" si="67"/>
        <v>2301,0</v>
      </c>
      <c r="H197" s="40">
        <f t="shared" si="67"/>
        <v>0</v>
      </c>
      <c r="I197" s="40">
        <f t="shared" si="49"/>
        <v>2301</v>
      </c>
    </row>
    <row r="198" spans="1:9" s="12" customFormat="1" ht="10.5" customHeight="1">
      <c r="A198" s="26" t="s">
        <v>100</v>
      </c>
      <c r="B198" s="31" t="s">
        <v>22</v>
      </c>
      <c r="C198" s="31" t="s">
        <v>36</v>
      </c>
      <c r="D198" s="31" t="s">
        <v>297</v>
      </c>
      <c r="E198" s="31" t="s">
        <v>102</v>
      </c>
      <c r="F198" s="31"/>
      <c r="G198" s="40" t="str">
        <f t="shared" si="67"/>
        <v>2301,0</v>
      </c>
      <c r="H198" s="40">
        <f t="shared" si="67"/>
        <v>0</v>
      </c>
      <c r="I198" s="40">
        <f t="shared" si="49"/>
        <v>2301</v>
      </c>
    </row>
    <row r="199" spans="1:9" s="12" customFormat="1" ht="10.5" customHeight="1">
      <c r="A199" s="19" t="s">
        <v>68</v>
      </c>
      <c r="B199" s="31" t="s">
        <v>22</v>
      </c>
      <c r="C199" s="31" t="s">
        <v>36</v>
      </c>
      <c r="D199" s="31" t="s">
        <v>297</v>
      </c>
      <c r="E199" s="31" t="s">
        <v>102</v>
      </c>
      <c r="F199" s="31" t="s">
        <v>71</v>
      </c>
      <c r="G199" s="41" t="s">
        <v>314</v>
      </c>
      <c r="H199" s="41"/>
      <c r="I199" s="40">
        <f t="shared" si="49"/>
        <v>2301</v>
      </c>
    </row>
    <row r="200" spans="1:9" s="12" customFormat="1" ht="10.5" customHeight="1">
      <c r="A200" s="39" t="s">
        <v>124</v>
      </c>
      <c r="B200" s="32" t="s">
        <v>22</v>
      </c>
      <c r="C200" s="32" t="s">
        <v>46</v>
      </c>
      <c r="D200" s="32"/>
      <c r="E200" s="32"/>
      <c r="F200" s="32"/>
      <c r="G200" s="43">
        <f>G206+G201</f>
        <v>40333</v>
      </c>
      <c r="H200" s="43">
        <f t="shared" ref="H200" si="68">H206+H201</f>
        <v>-100</v>
      </c>
      <c r="I200" s="43">
        <f t="shared" si="49"/>
        <v>40233</v>
      </c>
    </row>
    <row r="201" spans="1:9" s="12" customFormat="1" ht="10.5" customHeight="1">
      <c r="A201" s="18" t="s">
        <v>326</v>
      </c>
      <c r="B201" s="31" t="s">
        <v>22</v>
      </c>
      <c r="C201" s="31" t="s">
        <v>46</v>
      </c>
      <c r="D201" s="34" t="s">
        <v>189</v>
      </c>
      <c r="E201" s="31"/>
      <c r="F201" s="31"/>
      <c r="G201" s="40">
        <f>G202</f>
        <v>550</v>
      </c>
      <c r="H201" s="40">
        <f t="shared" ref="H201" si="69">H202</f>
        <v>-100</v>
      </c>
      <c r="I201" s="40">
        <f t="shared" si="49"/>
        <v>450</v>
      </c>
    </row>
    <row r="202" spans="1:9" s="12" customFormat="1" ht="12.75" customHeight="1">
      <c r="A202" s="19" t="s">
        <v>317</v>
      </c>
      <c r="B202" s="31" t="s">
        <v>22</v>
      </c>
      <c r="C202" s="31" t="s">
        <v>46</v>
      </c>
      <c r="D202" s="31" t="s">
        <v>316</v>
      </c>
      <c r="E202" s="31"/>
      <c r="F202" s="31"/>
      <c r="G202" s="40">
        <f t="shared" ref="G202:H204" si="70">G203</f>
        <v>550</v>
      </c>
      <c r="H202" s="40">
        <f t="shared" si="70"/>
        <v>-100</v>
      </c>
      <c r="I202" s="40">
        <f t="shared" ref="I202:I282" si="71">G202+H202</f>
        <v>450</v>
      </c>
    </row>
    <row r="203" spans="1:9" s="12" customFormat="1">
      <c r="A203" s="19" t="s">
        <v>39</v>
      </c>
      <c r="B203" s="31" t="s">
        <v>22</v>
      </c>
      <c r="C203" s="31" t="s">
        <v>46</v>
      </c>
      <c r="D203" s="31" t="s">
        <v>316</v>
      </c>
      <c r="E203" s="31" t="s">
        <v>112</v>
      </c>
      <c r="F203" s="31"/>
      <c r="G203" s="40">
        <f t="shared" si="70"/>
        <v>550</v>
      </c>
      <c r="H203" s="40">
        <f t="shared" si="70"/>
        <v>-100</v>
      </c>
      <c r="I203" s="40">
        <f t="shared" si="71"/>
        <v>450</v>
      </c>
    </row>
    <row r="204" spans="1:9" s="12" customFormat="1">
      <c r="A204" s="19" t="s">
        <v>122</v>
      </c>
      <c r="B204" s="31" t="s">
        <v>22</v>
      </c>
      <c r="C204" s="31" t="s">
        <v>46</v>
      </c>
      <c r="D204" s="31" t="s">
        <v>316</v>
      </c>
      <c r="E204" s="31" t="s">
        <v>123</v>
      </c>
      <c r="F204" s="31"/>
      <c r="G204" s="40">
        <f t="shared" si="70"/>
        <v>550</v>
      </c>
      <c r="H204" s="40">
        <f t="shared" si="70"/>
        <v>-100</v>
      </c>
      <c r="I204" s="40">
        <f t="shared" si="71"/>
        <v>450</v>
      </c>
    </row>
    <row r="205" spans="1:9" s="12" customFormat="1">
      <c r="A205" s="19" t="s">
        <v>68</v>
      </c>
      <c r="B205" s="31" t="s">
        <v>22</v>
      </c>
      <c r="C205" s="31" t="s">
        <v>46</v>
      </c>
      <c r="D205" s="31" t="s">
        <v>316</v>
      </c>
      <c r="E205" s="31" t="s">
        <v>123</v>
      </c>
      <c r="F205" s="31" t="s">
        <v>71</v>
      </c>
      <c r="G205" s="40">
        <v>550</v>
      </c>
      <c r="H205" s="40">
        <v>-100</v>
      </c>
      <c r="I205" s="40">
        <f t="shared" si="71"/>
        <v>450</v>
      </c>
    </row>
    <row r="206" spans="1:9" s="12" customFormat="1" ht="21">
      <c r="A206" s="26" t="s">
        <v>153</v>
      </c>
      <c r="B206" s="31" t="s">
        <v>22</v>
      </c>
      <c r="C206" s="31" t="s">
        <v>46</v>
      </c>
      <c r="D206" s="34" t="s">
        <v>249</v>
      </c>
      <c r="E206" s="31"/>
      <c r="F206" s="31"/>
      <c r="G206" s="40">
        <f>G211+G207+G215</f>
        <v>39783</v>
      </c>
      <c r="H206" s="40">
        <f t="shared" ref="H206" si="72">H211+H207+H215</f>
        <v>0</v>
      </c>
      <c r="I206" s="40">
        <f t="shared" si="71"/>
        <v>39783</v>
      </c>
    </row>
    <row r="207" spans="1:9" s="12" customFormat="1" ht="31.5">
      <c r="A207" s="61" t="s">
        <v>154</v>
      </c>
      <c r="B207" s="54" t="s">
        <v>22</v>
      </c>
      <c r="C207" s="54" t="s">
        <v>46</v>
      </c>
      <c r="D207" s="54" t="s">
        <v>250</v>
      </c>
      <c r="E207" s="62"/>
      <c r="F207" s="62"/>
      <c r="G207" s="52">
        <f t="shared" ref="G207:H209" si="73">G208</f>
        <v>19090.400000000001</v>
      </c>
      <c r="H207" s="40">
        <f t="shared" si="73"/>
        <v>0</v>
      </c>
      <c r="I207" s="40">
        <f t="shared" si="71"/>
        <v>19090.400000000001</v>
      </c>
    </row>
    <row r="208" spans="1:9" s="12" customFormat="1" ht="10.5" customHeight="1">
      <c r="A208" s="26" t="s">
        <v>109</v>
      </c>
      <c r="B208" s="54" t="s">
        <v>22</v>
      </c>
      <c r="C208" s="54" t="s">
        <v>46</v>
      </c>
      <c r="D208" s="54" t="s">
        <v>250</v>
      </c>
      <c r="E208" s="62" t="s">
        <v>101</v>
      </c>
      <c r="F208" s="62"/>
      <c r="G208" s="52">
        <f t="shared" si="73"/>
        <v>19090.400000000001</v>
      </c>
      <c r="H208" s="40">
        <f t="shared" si="73"/>
        <v>0</v>
      </c>
      <c r="I208" s="40">
        <f t="shared" si="71"/>
        <v>19090.400000000001</v>
      </c>
    </row>
    <row r="209" spans="1:9" s="12" customFormat="1" ht="10.5" customHeight="1">
      <c r="A209" s="26" t="s">
        <v>100</v>
      </c>
      <c r="B209" s="54" t="s">
        <v>22</v>
      </c>
      <c r="C209" s="54" t="s">
        <v>46</v>
      </c>
      <c r="D209" s="54" t="s">
        <v>250</v>
      </c>
      <c r="E209" s="62" t="s">
        <v>102</v>
      </c>
      <c r="F209" s="62"/>
      <c r="G209" s="52">
        <f t="shared" si="73"/>
        <v>19090.400000000001</v>
      </c>
      <c r="H209" s="40">
        <f t="shared" si="73"/>
        <v>0</v>
      </c>
      <c r="I209" s="40">
        <f t="shared" si="71"/>
        <v>19090.400000000001</v>
      </c>
    </row>
    <row r="210" spans="1:9" s="12" customFormat="1" ht="10.5" customHeight="1">
      <c r="A210" s="19" t="s">
        <v>134</v>
      </c>
      <c r="B210" s="54" t="s">
        <v>22</v>
      </c>
      <c r="C210" s="54" t="s">
        <v>46</v>
      </c>
      <c r="D210" s="54" t="s">
        <v>250</v>
      </c>
      <c r="E210" s="62" t="s">
        <v>102</v>
      </c>
      <c r="F210" s="62" t="s">
        <v>73</v>
      </c>
      <c r="G210" s="52">
        <v>19090.400000000001</v>
      </c>
      <c r="H210" s="40"/>
      <c r="I210" s="40">
        <f t="shared" si="71"/>
        <v>19090.400000000001</v>
      </c>
    </row>
    <row r="211" spans="1:9" s="12" customFormat="1" ht="21">
      <c r="A211" s="26" t="s">
        <v>155</v>
      </c>
      <c r="B211" s="31" t="s">
        <v>22</v>
      </c>
      <c r="C211" s="31" t="s">
        <v>46</v>
      </c>
      <c r="D211" s="34" t="s">
        <v>251</v>
      </c>
      <c r="E211" s="31"/>
      <c r="F211" s="31"/>
      <c r="G211" s="40" t="str">
        <f t="shared" ref="G211:H213" si="74">G212</f>
        <v>17007,3</v>
      </c>
      <c r="H211" s="40" t="str">
        <f t="shared" si="74"/>
        <v>-9,1</v>
      </c>
      <c r="I211" s="40">
        <f t="shared" si="71"/>
        <v>16998.2</v>
      </c>
    </row>
    <row r="212" spans="1:9" s="12" customFormat="1" ht="10.5" customHeight="1">
      <c r="A212" s="26" t="s">
        <v>109</v>
      </c>
      <c r="B212" s="31" t="s">
        <v>22</v>
      </c>
      <c r="C212" s="31" t="s">
        <v>46</v>
      </c>
      <c r="D212" s="34" t="s">
        <v>251</v>
      </c>
      <c r="E212" s="31" t="s">
        <v>101</v>
      </c>
      <c r="F212" s="31"/>
      <c r="G212" s="40" t="str">
        <f t="shared" si="74"/>
        <v>17007,3</v>
      </c>
      <c r="H212" s="40" t="str">
        <f t="shared" si="74"/>
        <v>-9,1</v>
      </c>
      <c r="I212" s="40">
        <f t="shared" si="71"/>
        <v>16998.2</v>
      </c>
    </row>
    <row r="213" spans="1:9" s="12" customFormat="1" ht="10.5" customHeight="1">
      <c r="A213" s="26" t="s">
        <v>100</v>
      </c>
      <c r="B213" s="31" t="s">
        <v>22</v>
      </c>
      <c r="C213" s="31" t="s">
        <v>46</v>
      </c>
      <c r="D213" s="34" t="s">
        <v>251</v>
      </c>
      <c r="E213" s="31" t="s">
        <v>102</v>
      </c>
      <c r="F213" s="31"/>
      <c r="G213" s="40" t="str">
        <f t="shared" si="74"/>
        <v>17007,3</v>
      </c>
      <c r="H213" s="40" t="str">
        <f t="shared" si="74"/>
        <v>-9,1</v>
      </c>
      <c r="I213" s="40">
        <f t="shared" si="71"/>
        <v>16998.2</v>
      </c>
    </row>
    <row r="214" spans="1:9" s="12" customFormat="1" ht="10.5" customHeight="1">
      <c r="A214" s="22" t="s">
        <v>68</v>
      </c>
      <c r="B214" s="31" t="s">
        <v>22</v>
      </c>
      <c r="C214" s="31" t="s">
        <v>46</v>
      </c>
      <c r="D214" s="34" t="s">
        <v>251</v>
      </c>
      <c r="E214" s="31" t="s">
        <v>102</v>
      </c>
      <c r="F214" s="31" t="s">
        <v>71</v>
      </c>
      <c r="G214" s="41" t="s">
        <v>395</v>
      </c>
      <c r="H214" s="41" t="s">
        <v>411</v>
      </c>
      <c r="I214" s="40">
        <f t="shared" si="71"/>
        <v>16998.2</v>
      </c>
    </row>
    <row r="215" spans="1:9" ht="10.5" customHeight="1">
      <c r="A215" s="19" t="s">
        <v>353</v>
      </c>
      <c r="B215" s="31" t="s">
        <v>22</v>
      </c>
      <c r="C215" s="31" t="s">
        <v>46</v>
      </c>
      <c r="D215" s="31" t="s">
        <v>354</v>
      </c>
      <c r="E215" s="31"/>
      <c r="F215" s="31"/>
      <c r="G215" s="40" t="str">
        <f t="shared" ref="G215:H217" si="75">G216</f>
        <v>3685,3</v>
      </c>
      <c r="H215" s="40" t="str">
        <f t="shared" si="75"/>
        <v>9,1</v>
      </c>
      <c r="I215" s="40">
        <f t="shared" si="71"/>
        <v>3694.4</v>
      </c>
    </row>
    <row r="216" spans="1:9">
      <c r="A216" s="19" t="s">
        <v>39</v>
      </c>
      <c r="B216" s="31" t="s">
        <v>22</v>
      </c>
      <c r="C216" s="31" t="s">
        <v>46</v>
      </c>
      <c r="D216" s="31" t="s">
        <v>354</v>
      </c>
      <c r="E216" s="31" t="s">
        <v>112</v>
      </c>
      <c r="F216" s="31"/>
      <c r="G216" s="40" t="str">
        <f t="shared" si="75"/>
        <v>3685,3</v>
      </c>
      <c r="H216" s="40" t="str">
        <f t="shared" si="75"/>
        <v>9,1</v>
      </c>
      <c r="I216" s="40">
        <f t="shared" si="71"/>
        <v>3694.4</v>
      </c>
    </row>
    <row r="217" spans="1:9">
      <c r="A217" s="19" t="s">
        <v>122</v>
      </c>
      <c r="B217" s="31" t="s">
        <v>22</v>
      </c>
      <c r="C217" s="31" t="s">
        <v>46</v>
      </c>
      <c r="D217" s="31" t="s">
        <v>354</v>
      </c>
      <c r="E217" s="31" t="s">
        <v>123</v>
      </c>
      <c r="F217" s="31"/>
      <c r="G217" s="40" t="str">
        <f t="shared" si="75"/>
        <v>3685,3</v>
      </c>
      <c r="H217" s="40" t="str">
        <f t="shared" si="75"/>
        <v>9,1</v>
      </c>
      <c r="I217" s="40">
        <f t="shared" si="71"/>
        <v>3694.4</v>
      </c>
    </row>
    <row r="218" spans="1:9">
      <c r="A218" s="19" t="s">
        <v>68</v>
      </c>
      <c r="B218" s="31" t="s">
        <v>22</v>
      </c>
      <c r="C218" s="31" t="s">
        <v>46</v>
      </c>
      <c r="D218" s="31" t="s">
        <v>354</v>
      </c>
      <c r="E218" s="31" t="s">
        <v>123</v>
      </c>
      <c r="F218" s="31" t="s">
        <v>71</v>
      </c>
      <c r="G218" s="41" t="s">
        <v>394</v>
      </c>
      <c r="H218" s="41" t="s">
        <v>410</v>
      </c>
      <c r="I218" s="40">
        <f t="shared" si="71"/>
        <v>3694.4</v>
      </c>
    </row>
    <row r="219" spans="1:9">
      <c r="A219" s="20" t="s">
        <v>28</v>
      </c>
      <c r="B219" s="32" t="s">
        <v>22</v>
      </c>
      <c r="C219" s="32" t="s">
        <v>58</v>
      </c>
      <c r="D219" s="32"/>
      <c r="E219" s="32"/>
      <c r="F219" s="32"/>
      <c r="G219" s="43">
        <f>G225+G220</f>
        <v>50</v>
      </c>
      <c r="H219" s="43">
        <f>H225+H220</f>
        <v>17</v>
      </c>
      <c r="I219" s="43">
        <f t="shared" si="71"/>
        <v>67</v>
      </c>
    </row>
    <row r="220" spans="1:9">
      <c r="A220" s="18" t="s">
        <v>125</v>
      </c>
      <c r="B220" s="31" t="s">
        <v>22</v>
      </c>
      <c r="C220" s="31" t="s">
        <v>58</v>
      </c>
      <c r="D220" s="31" t="s">
        <v>416</v>
      </c>
      <c r="E220" s="31"/>
      <c r="F220" s="31"/>
      <c r="G220" s="40">
        <f t="shared" ref="G220:H223" si="76">G221</f>
        <v>0</v>
      </c>
      <c r="H220" s="40">
        <f t="shared" si="76"/>
        <v>17</v>
      </c>
      <c r="I220" s="40">
        <f t="shared" si="71"/>
        <v>17</v>
      </c>
    </row>
    <row r="221" spans="1:9" ht="21">
      <c r="A221" s="19" t="s">
        <v>414</v>
      </c>
      <c r="B221" s="31" t="s">
        <v>22</v>
      </c>
      <c r="C221" s="31" t="s">
        <v>58</v>
      </c>
      <c r="D221" s="31" t="s">
        <v>415</v>
      </c>
      <c r="E221" s="31"/>
      <c r="F221" s="31"/>
      <c r="G221" s="40">
        <f t="shared" si="76"/>
        <v>0</v>
      </c>
      <c r="H221" s="40">
        <f t="shared" si="76"/>
        <v>17</v>
      </c>
      <c r="I221" s="40">
        <f t="shared" si="71"/>
        <v>17</v>
      </c>
    </row>
    <row r="222" spans="1:9">
      <c r="A222" s="26" t="s">
        <v>109</v>
      </c>
      <c r="B222" s="31" t="s">
        <v>22</v>
      </c>
      <c r="C222" s="31" t="s">
        <v>58</v>
      </c>
      <c r="D222" s="31" t="s">
        <v>415</v>
      </c>
      <c r="E222" s="31" t="s">
        <v>101</v>
      </c>
      <c r="F222" s="31"/>
      <c r="G222" s="40">
        <f t="shared" si="76"/>
        <v>0</v>
      </c>
      <c r="H222" s="40">
        <f t="shared" si="76"/>
        <v>17</v>
      </c>
      <c r="I222" s="40">
        <f t="shared" si="71"/>
        <v>17</v>
      </c>
    </row>
    <row r="223" spans="1:9">
      <c r="A223" s="26" t="s">
        <v>100</v>
      </c>
      <c r="B223" s="31" t="s">
        <v>22</v>
      </c>
      <c r="C223" s="31" t="s">
        <v>58</v>
      </c>
      <c r="D223" s="31" t="s">
        <v>415</v>
      </c>
      <c r="E223" s="31" t="s">
        <v>102</v>
      </c>
      <c r="F223" s="31"/>
      <c r="G223" s="40">
        <f t="shared" si="76"/>
        <v>0</v>
      </c>
      <c r="H223" s="40">
        <f t="shared" si="76"/>
        <v>17</v>
      </c>
      <c r="I223" s="40">
        <f t="shared" si="71"/>
        <v>17</v>
      </c>
    </row>
    <row r="224" spans="1:9">
      <c r="A224" s="19" t="s">
        <v>69</v>
      </c>
      <c r="B224" s="31" t="s">
        <v>22</v>
      </c>
      <c r="C224" s="31" t="s">
        <v>58</v>
      </c>
      <c r="D224" s="31" t="s">
        <v>415</v>
      </c>
      <c r="E224" s="31" t="s">
        <v>102</v>
      </c>
      <c r="F224" s="31" t="s">
        <v>73</v>
      </c>
      <c r="G224" s="40"/>
      <c r="H224" s="40">
        <v>17</v>
      </c>
      <c r="I224" s="40">
        <f t="shared" si="71"/>
        <v>17</v>
      </c>
    </row>
    <row r="225" spans="1:9" ht="21">
      <c r="A225" s="26" t="s">
        <v>156</v>
      </c>
      <c r="B225" s="31" t="s">
        <v>22</v>
      </c>
      <c r="C225" s="31" t="s">
        <v>58</v>
      </c>
      <c r="D225" s="31" t="s">
        <v>214</v>
      </c>
      <c r="E225" s="31"/>
      <c r="F225" s="31"/>
      <c r="G225" s="40" t="str">
        <f>G227</f>
        <v>50,0</v>
      </c>
      <c r="H225" s="40">
        <f t="shared" ref="H225" si="77">H227</f>
        <v>0</v>
      </c>
      <c r="I225" s="40">
        <f t="shared" si="71"/>
        <v>50</v>
      </c>
    </row>
    <row r="226" spans="1:9" s="6" customFormat="1" ht="10.5" customHeight="1">
      <c r="A226" s="26" t="s">
        <v>157</v>
      </c>
      <c r="B226" s="31" t="s">
        <v>22</v>
      </c>
      <c r="C226" s="31" t="s">
        <v>58</v>
      </c>
      <c r="D226" s="31" t="s">
        <v>215</v>
      </c>
      <c r="E226" s="31"/>
      <c r="F226" s="31"/>
      <c r="G226" s="40" t="str">
        <f t="shared" ref="G226:H228" si="78">G227</f>
        <v>50,0</v>
      </c>
      <c r="H226" s="40">
        <f t="shared" si="78"/>
        <v>0</v>
      </c>
      <c r="I226" s="40">
        <f t="shared" si="71"/>
        <v>50</v>
      </c>
    </row>
    <row r="227" spans="1:9" s="6" customFormat="1" ht="10.5" customHeight="1">
      <c r="A227" s="19" t="s">
        <v>104</v>
      </c>
      <c r="B227" s="31" t="s">
        <v>22</v>
      </c>
      <c r="C227" s="31" t="s">
        <v>58</v>
      </c>
      <c r="D227" s="31" t="s">
        <v>215</v>
      </c>
      <c r="E227" s="31" t="s">
        <v>105</v>
      </c>
      <c r="F227" s="31"/>
      <c r="G227" s="40" t="str">
        <f t="shared" si="78"/>
        <v>50,0</v>
      </c>
      <c r="H227" s="40">
        <f t="shared" si="78"/>
        <v>0</v>
      </c>
      <c r="I227" s="40">
        <f t="shared" si="71"/>
        <v>50</v>
      </c>
    </row>
    <row r="228" spans="1:9" s="6" customFormat="1" ht="10.5" customHeight="1">
      <c r="A228" s="26" t="s">
        <v>121</v>
      </c>
      <c r="B228" s="31" t="s">
        <v>22</v>
      </c>
      <c r="C228" s="31" t="s">
        <v>58</v>
      </c>
      <c r="D228" s="31" t="s">
        <v>215</v>
      </c>
      <c r="E228" s="31" t="s">
        <v>78</v>
      </c>
      <c r="F228" s="31"/>
      <c r="G228" s="40" t="str">
        <f t="shared" si="78"/>
        <v>50,0</v>
      </c>
      <c r="H228" s="40">
        <f t="shared" si="78"/>
        <v>0</v>
      </c>
      <c r="I228" s="40">
        <f t="shared" si="71"/>
        <v>50</v>
      </c>
    </row>
    <row r="229" spans="1:9" s="6" customFormat="1" ht="10.5" customHeight="1">
      <c r="A229" s="19" t="s">
        <v>68</v>
      </c>
      <c r="B229" s="31" t="s">
        <v>22</v>
      </c>
      <c r="C229" s="31" t="s">
        <v>58</v>
      </c>
      <c r="D229" s="31" t="s">
        <v>215</v>
      </c>
      <c r="E229" s="31" t="s">
        <v>78</v>
      </c>
      <c r="F229" s="31" t="s">
        <v>71</v>
      </c>
      <c r="G229" s="41" t="s">
        <v>284</v>
      </c>
      <c r="H229" s="41"/>
      <c r="I229" s="40">
        <f t="shared" si="71"/>
        <v>50</v>
      </c>
    </row>
    <row r="230" spans="1:9" s="6" customFormat="1" ht="10.5" customHeight="1">
      <c r="A230" s="20" t="s">
        <v>30</v>
      </c>
      <c r="B230" s="32" t="s">
        <v>31</v>
      </c>
      <c r="C230" s="32"/>
      <c r="D230" s="32"/>
      <c r="E230" s="32"/>
      <c r="F230" s="32"/>
      <c r="G230" s="43">
        <f>G234+G244+G274</f>
        <v>14857.3</v>
      </c>
      <c r="H230" s="43">
        <f>H234+H244+H274</f>
        <v>0</v>
      </c>
      <c r="I230" s="43">
        <f t="shared" si="71"/>
        <v>14857.3</v>
      </c>
    </row>
    <row r="231" spans="1:9" s="6" customFormat="1" ht="10.5" customHeight="1">
      <c r="A231" s="19" t="s">
        <v>68</v>
      </c>
      <c r="B231" s="31" t="s">
        <v>71</v>
      </c>
      <c r="C231" s="31"/>
      <c r="D231" s="31"/>
      <c r="E231" s="31"/>
      <c r="F231" s="31" t="s">
        <v>71</v>
      </c>
      <c r="G231" s="40">
        <f>G239+G270+G284+G243+G249+G266+G273+G279+G253+G256+G260</f>
        <v>8498.4</v>
      </c>
      <c r="H231" s="40">
        <f>H239+H270+H284+H243+H249+H266+H273+H279+H253+H256+H260</f>
        <v>0</v>
      </c>
      <c r="I231" s="40">
        <f t="shared" si="71"/>
        <v>8498.4</v>
      </c>
    </row>
    <row r="232" spans="1:9" s="6" customFormat="1">
      <c r="A232" s="19" t="s">
        <v>69</v>
      </c>
      <c r="B232" s="31" t="s">
        <v>73</v>
      </c>
      <c r="C232" s="31"/>
      <c r="D232" s="31"/>
      <c r="E232" s="31"/>
      <c r="F232" s="31" t="s">
        <v>73</v>
      </c>
      <c r="G232" s="40">
        <f>G261</f>
        <v>6358.9</v>
      </c>
      <c r="H232" s="40">
        <f>H261</f>
        <v>0</v>
      </c>
      <c r="I232" s="40">
        <f t="shared" si="71"/>
        <v>6358.9</v>
      </c>
    </row>
    <row r="233" spans="1:9" s="6" customFormat="1" ht="10.5" customHeight="1">
      <c r="A233" s="19" t="s">
        <v>70</v>
      </c>
      <c r="B233" s="31" t="s">
        <v>72</v>
      </c>
      <c r="C233" s="31"/>
      <c r="D233" s="31"/>
      <c r="E233" s="31"/>
      <c r="F233" s="31" t="s">
        <v>72</v>
      </c>
      <c r="G233" s="41"/>
      <c r="H233" s="41"/>
      <c r="I233" s="40">
        <f t="shared" si="71"/>
        <v>0</v>
      </c>
    </row>
    <row r="234" spans="1:9" s="6" customFormat="1" ht="10.5" customHeight="1">
      <c r="A234" s="20" t="s">
        <v>32</v>
      </c>
      <c r="B234" s="32" t="s">
        <v>31</v>
      </c>
      <c r="C234" s="32" t="s">
        <v>18</v>
      </c>
      <c r="D234" s="32"/>
      <c r="E234" s="32"/>
      <c r="F234" s="32"/>
      <c r="G234" s="43">
        <f>+G235</f>
        <v>770</v>
      </c>
      <c r="H234" s="43">
        <f t="shared" ref="H234" si="79">+H235</f>
        <v>0</v>
      </c>
      <c r="I234" s="43">
        <f t="shared" si="71"/>
        <v>770</v>
      </c>
    </row>
    <row r="235" spans="1:9" s="6" customFormat="1" ht="10.5" customHeight="1">
      <c r="A235" s="18" t="s">
        <v>125</v>
      </c>
      <c r="B235" s="31" t="s">
        <v>31</v>
      </c>
      <c r="C235" s="31" t="s">
        <v>18</v>
      </c>
      <c r="D235" s="34" t="s">
        <v>189</v>
      </c>
      <c r="E235" s="31"/>
      <c r="F235" s="31"/>
      <c r="G235" s="40">
        <f>G236+G240</f>
        <v>770</v>
      </c>
      <c r="H235" s="40">
        <f t="shared" ref="H235" si="80">H236+H240</f>
        <v>0</v>
      </c>
      <c r="I235" s="40">
        <f t="shared" si="71"/>
        <v>770</v>
      </c>
    </row>
    <row r="236" spans="1:9" s="6" customFormat="1" ht="10.5" customHeight="1">
      <c r="A236" s="18" t="s">
        <v>273</v>
      </c>
      <c r="B236" s="31" t="s">
        <v>31</v>
      </c>
      <c r="C236" s="31" t="s">
        <v>18</v>
      </c>
      <c r="D236" s="31" t="s">
        <v>202</v>
      </c>
      <c r="E236" s="31"/>
      <c r="F236" s="31"/>
      <c r="G236" s="40" t="str">
        <f t="shared" ref="G236:H238" si="81">G237</f>
        <v>350,0</v>
      </c>
      <c r="H236" s="40">
        <f t="shared" si="81"/>
        <v>0</v>
      </c>
      <c r="I236" s="40">
        <f t="shared" si="71"/>
        <v>350</v>
      </c>
    </row>
    <row r="237" spans="1:9" s="6" customFormat="1" ht="10.5" customHeight="1">
      <c r="A237" s="26" t="s">
        <v>109</v>
      </c>
      <c r="B237" s="31" t="s">
        <v>31</v>
      </c>
      <c r="C237" s="31" t="s">
        <v>18</v>
      </c>
      <c r="D237" s="31" t="s">
        <v>202</v>
      </c>
      <c r="E237" s="31" t="s">
        <v>101</v>
      </c>
      <c r="F237" s="31"/>
      <c r="G237" s="40" t="str">
        <f t="shared" si="81"/>
        <v>350,0</v>
      </c>
      <c r="H237" s="40">
        <f t="shared" si="81"/>
        <v>0</v>
      </c>
      <c r="I237" s="40">
        <f t="shared" si="71"/>
        <v>350</v>
      </c>
    </row>
    <row r="238" spans="1:9" s="6" customFormat="1" ht="10.5" customHeight="1">
      <c r="A238" s="26" t="s">
        <v>100</v>
      </c>
      <c r="B238" s="31" t="s">
        <v>31</v>
      </c>
      <c r="C238" s="31" t="s">
        <v>18</v>
      </c>
      <c r="D238" s="31" t="s">
        <v>202</v>
      </c>
      <c r="E238" s="31" t="s">
        <v>102</v>
      </c>
      <c r="F238" s="31"/>
      <c r="G238" s="40" t="str">
        <f t="shared" si="81"/>
        <v>350,0</v>
      </c>
      <c r="H238" s="40">
        <f t="shared" si="81"/>
        <v>0</v>
      </c>
      <c r="I238" s="40">
        <f t="shared" si="71"/>
        <v>350</v>
      </c>
    </row>
    <row r="239" spans="1:9" s="6" customFormat="1" ht="10.5" customHeight="1">
      <c r="A239" s="19" t="s">
        <v>68</v>
      </c>
      <c r="B239" s="31" t="s">
        <v>31</v>
      </c>
      <c r="C239" s="31" t="s">
        <v>18</v>
      </c>
      <c r="D239" s="31" t="s">
        <v>202</v>
      </c>
      <c r="E239" s="31" t="s">
        <v>102</v>
      </c>
      <c r="F239" s="31" t="s">
        <v>71</v>
      </c>
      <c r="G239" s="41" t="s">
        <v>318</v>
      </c>
      <c r="H239" s="41"/>
      <c r="I239" s="40">
        <f t="shared" si="71"/>
        <v>350</v>
      </c>
    </row>
    <row r="240" spans="1:9" s="6" customFormat="1" ht="10.5" customHeight="1">
      <c r="A240" s="19" t="s">
        <v>294</v>
      </c>
      <c r="B240" s="31" t="s">
        <v>31</v>
      </c>
      <c r="C240" s="31" t="s">
        <v>18</v>
      </c>
      <c r="D240" s="31" t="s">
        <v>295</v>
      </c>
      <c r="E240" s="31"/>
      <c r="F240" s="31"/>
      <c r="G240" s="40">
        <f t="shared" ref="G240:H242" si="82">G241</f>
        <v>420</v>
      </c>
      <c r="H240" s="40">
        <f t="shared" si="82"/>
        <v>0</v>
      </c>
      <c r="I240" s="40">
        <f t="shared" si="71"/>
        <v>420</v>
      </c>
    </row>
    <row r="241" spans="1:9" s="6" customFormat="1" ht="10.5" customHeight="1">
      <c r="A241" s="26" t="s">
        <v>109</v>
      </c>
      <c r="B241" s="31" t="s">
        <v>31</v>
      </c>
      <c r="C241" s="31" t="s">
        <v>18</v>
      </c>
      <c r="D241" s="31" t="s">
        <v>295</v>
      </c>
      <c r="E241" s="31" t="s">
        <v>101</v>
      </c>
      <c r="F241" s="31"/>
      <c r="G241" s="40">
        <f t="shared" si="82"/>
        <v>420</v>
      </c>
      <c r="H241" s="40">
        <f t="shared" si="82"/>
        <v>0</v>
      </c>
      <c r="I241" s="40">
        <f t="shared" si="71"/>
        <v>420</v>
      </c>
    </row>
    <row r="242" spans="1:9" s="6" customFormat="1">
      <c r="A242" s="26" t="s">
        <v>100</v>
      </c>
      <c r="B242" s="31" t="s">
        <v>31</v>
      </c>
      <c r="C242" s="31" t="s">
        <v>18</v>
      </c>
      <c r="D242" s="31" t="s">
        <v>295</v>
      </c>
      <c r="E242" s="31" t="s">
        <v>102</v>
      </c>
      <c r="F242" s="31"/>
      <c r="G242" s="40">
        <f t="shared" si="82"/>
        <v>420</v>
      </c>
      <c r="H242" s="40">
        <f t="shared" si="82"/>
        <v>0</v>
      </c>
      <c r="I242" s="40">
        <f t="shared" si="71"/>
        <v>420</v>
      </c>
    </row>
    <row r="243" spans="1:9" s="6" customFormat="1" ht="10.5" customHeight="1">
      <c r="A243" s="19" t="s">
        <v>68</v>
      </c>
      <c r="B243" s="31" t="s">
        <v>31</v>
      </c>
      <c r="C243" s="31" t="s">
        <v>18</v>
      </c>
      <c r="D243" s="31" t="s">
        <v>295</v>
      </c>
      <c r="E243" s="31" t="s">
        <v>102</v>
      </c>
      <c r="F243" s="31" t="s">
        <v>71</v>
      </c>
      <c r="G243" s="40">
        <v>420</v>
      </c>
      <c r="H243" s="88"/>
      <c r="I243" s="40">
        <f t="shared" si="71"/>
        <v>420</v>
      </c>
    </row>
    <row r="244" spans="1:9" s="6" customFormat="1" ht="10.5" customHeight="1">
      <c r="A244" s="20" t="s">
        <v>33</v>
      </c>
      <c r="B244" s="32" t="s">
        <v>31</v>
      </c>
      <c r="C244" s="32" t="s">
        <v>34</v>
      </c>
      <c r="D244" s="32"/>
      <c r="E244" s="32"/>
      <c r="F244" s="32"/>
      <c r="G244" s="43">
        <f>G245+G262</f>
        <v>13237.3</v>
      </c>
      <c r="H244" s="43">
        <f>H245+H262</f>
        <v>0</v>
      </c>
      <c r="I244" s="43">
        <f t="shared" si="71"/>
        <v>13237.3</v>
      </c>
    </row>
    <row r="245" spans="1:9" s="6" customFormat="1" ht="10.5" customHeight="1">
      <c r="A245" s="18" t="s">
        <v>125</v>
      </c>
      <c r="B245" s="31" t="s">
        <v>31</v>
      </c>
      <c r="C245" s="31" t="s">
        <v>34</v>
      </c>
      <c r="D245" s="34" t="s">
        <v>189</v>
      </c>
      <c r="E245" s="31"/>
      <c r="F245" s="31"/>
      <c r="G245" s="40">
        <f>G246+G250+G257</f>
        <v>7737.2999999999993</v>
      </c>
      <c r="H245" s="40">
        <f>H246+H250+H257</f>
        <v>0</v>
      </c>
      <c r="I245" s="40">
        <f t="shared" si="71"/>
        <v>7737.2999999999993</v>
      </c>
    </row>
    <row r="246" spans="1:9" s="6" customFormat="1" ht="10.5" customHeight="1">
      <c r="A246" s="19" t="s">
        <v>292</v>
      </c>
      <c r="B246" s="31" t="s">
        <v>31</v>
      </c>
      <c r="C246" s="31" t="s">
        <v>34</v>
      </c>
      <c r="D246" s="31" t="s">
        <v>293</v>
      </c>
      <c r="E246" s="31"/>
      <c r="F246" s="31"/>
      <c r="G246" s="40">
        <f t="shared" ref="G246:H248" si="83">G247</f>
        <v>1000</v>
      </c>
      <c r="H246" s="40">
        <f t="shared" si="83"/>
        <v>0</v>
      </c>
      <c r="I246" s="40">
        <f t="shared" si="71"/>
        <v>1000</v>
      </c>
    </row>
    <row r="247" spans="1:9" s="6" customFormat="1">
      <c r="A247" s="26" t="s">
        <v>109</v>
      </c>
      <c r="B247" s="31" t="s">
        <v>31</v>
      </c>
      <c r="C247" s="31" t="s">
        <v>34</v>
      </c>
      <c r="D247" s="31" t="s">
        <v>293</v>
      </c>
      <c r="E247" s="31" t="s">
        <v>101</v>
      </c>
      <c r="F247" s="31"/>
      <c r="G247" s="40">
        <f t="shared" si="83"/>
        <v>1000</v>
      </c>
      <c r="H247" s="40">
        <f t="shared" si="83"/>
        <v>0</v>
      </c>
      <c r="I247" s="40">
        <f t="shared" si="71"/>
        <v>1000</v>
      </c>
    </row>
    <row r="248" spans="1:9" s="6" customFormat="1">
      <c r="A248" s="26" t="s">
        <v>100</v>
      </c>
      <c r="B248" s="31" t="s">
        <v>31</v>
      </c>
      <c r="C248" s="31" t="s">
        <v>34</v>
      </c>
      <c r="D248" s="31" t="s">
        <v>293</v>
      </c>
      <c r="E248" s="31" t="s">
        <v>102</v>
      </c>
      <c r="F248" s="31"/>
      <c r="G248" s="40">
        <f t="shared" si="83"/>
        <v>1000</v>
      </c>
      <c r="H248" s="40">
        <f t="shared" si="83"/>
        <v>0</v>
      </c>
      <c r="I248" s="40">
        <f t="shared" si="71"/>
        <v>1000</v>
      </c>
    </row>
    <row r="249" spans="1:9" s="6" customFormat="1">
      <c r="A249" s="19" t="s">
        <v>68</v>
      </c>
      <c r="B249" s="31" t="s">
        <v>31</v>
      </c>
      <c r="C249" s="31" t="s">
        <v>34</v>
      </c>
      <c r="D249" s="31" t="s">
        <v>293</v>
      </c>
      <c r="E249" s="31" t="s">
        <v>102</v>
      </c>
      <c r="F249" s="31" t="s">
        <v>71</v>
      </c>
      <c r="G249" s="40">
        <v>1000</v>
      </c>
      <c r="H249" s="40"/>
      <c r="I249" s="40">
        <f t="shared" si="71"/>
        <v>1000</v>
      </c>
    </row>
    <row r="250" spans="1:9" s="6" customFormat="1">
      <c r="A250" s="19" t="s">
        <v>388</v>
      </c>
      <c r="B250" s="31" t="s">
        <v>31</v>
      </c>
      <c r="C250" s="31" t="s">
        <v>34</v>
      </c>
      <c r="D250" s="31" t="s">
        <v>389</v>
      </c>
      <c r="E250" s="31"/>
      <c r="F250" s="31"/>
      <c r="G250" s="40">
        <f>G251+G254</f>
        <v>43.7</v>
      </c>
      <c r="H250" s="40">
        <f>H251+H254</f>
        <v>0</v>
      </c>
      <c r="I250" s="52">
        <f t="shared" si="71"/>
        <v>43.7</v>
      </c>
    </row>
    <row r="251" spans="1:9" s="6" customFormat="1">
      <c r="A251" s="26" t="s">
        <v>109</v>
      </c>
      <c r="B251" s="31" t="s">
        <v>31</v>
      </c>
      <c r="C251" s="31" t="s">
        <v>34</v>
      </c>
      <c r="D251" s="31" t="s">
        <v>389</v>
      </c>
      <c r="E251" s="31" t="s">
        <v>101</v>
      </c>
      <c r="F251" s="31"/>
      <c r="G251" s="40">
        <f>G252</f>
        <v>13.7</v>
      </c>
      <c r="H251" s="40">
        <f>H252</f>
        <v>0</v>
      </c>
      <c r="I251" s="52">
        <f t="shared" si="71"/>
        <v>13.7</v>
      </c>
    </row>
    <row r="252" spans="1:9" s="6" customFormat="1">
      <c r="A252" s="26" t="s">
        <v>100</v>
      </c>
      <c r="B252" s="31" t="s">
        <v>31</v>
      </c>
      <c r="C252" s="31" t="s">
        <v>34</v>
      </c>
      <c r="D252" s="31" t="s">
        <v>389</v>
      </c>
      <c r="E252" s="31" t="s">
        <v>102</v>
      </c>
      <c r="F252" s="31"/>
      <c r="G252" s="40">
        <f>G253</f>
        <v>13.7</v>
      </c>
      <c r="H252" s="40">
        <f t="shared" ref="H252:I252" si="84">H253</f>
        <v>0</v>
      </c>
      <c r="I252" s="40">
        <f t="shared" si="84"/>
        <v>13.7</v>
      </c>
    </row>
    <row r="253" spans="1:9" s="6" customFormat="1">
      <c r="A253" s="19" t="s">
        <v>68</v>
      </c>
      <c r="B253" s="31" t="s">
        <v>31</v>
      </c>
      <c r="C253" s="31" t="s">
        <v>34</v>
      </c>
      <c r="D253" s="31" t="s">
        <v>389</v>
      </c>
      <c r="E253" s="31" t="s">
        <v>102</v>
      </c>
      <c r="F253" s="31" t="s">
        <v>71</v>
      </c>
      <c r="G253" s="40">
        <v>13.7</v>
      </c>
      <c r="H253" s="52"/>
      <c r="I253" s="52">
        <f t="shared" ref="I253:I261" si="85">G253+H253</f>
        <v>13.7</v>
      </c>
    </row>
    <row r="254" spans="1:9" s="6" customFormat="1">
      <c r="A254" s="28" t="s">
        <v>104</v>
      </c>
      <c r="B254" s="31" t="s">
        <v>31</v>
      </c>
      <c r="C254" s="31" t="s">
        <v>34</v>
      </c>
      <c r="D254" s="31" t="s">
        <v>389</v>
      </c>
      <c r="E254" s="31" t="s">
        <v>105</v>
      </c>
      <c r="F254" s="31"/>
      <c r="G254" s="40">
        <f>G255</f>
        <v>30</v>
      </c>
      <c r="H254" s="40">
        <f>H255</f>
        <v>0</v>
      </c>
      <c r="I254" s="52">
        <f t="shared" si="85"/>
        <v>30</v>
      </c>
    </row>
    <row r="255" spans="1:9" s="6" customFormat="1">
      <c r="A255" s="26" t="s">
        <v>103</v>
      </c>
      <c r="B255" s="31" t="s">
        <v>31</v>
      </c>
      <c r="C255" s="31" t="s">
        <v>34</v>
      </c>
      <c r="D255" s="31" t="s">
        <v>389</v>
      </c>
      <c r="E255" s="31" t="s">
        <v>106</v>
      </c>
      <c r="F255" s="31"/>
      <c r="G255" s="40">
        <f>G256</f>
        <v>30</v>
      </c>
      <c r="H255" s="40">
        <f>H256</f>
        <v>0</v>
      </c>
      <c r="I255" s="52">
        <f t="shared" si="85"/>
        <v>30</v>
      </c>
    </row>
    <row r="256" spans="1:9" s="6" customFormat="1">
      <c r="A256" s="18" t="s">
        <v>68</v>
      </c>
      <c r="B256" s="31" t="s">
        <v>31</v>
      </c>
      <c r="C256" s="31" t="s">
        <v>34</v>
      </c>
      <c r="D256" s="31" t="s">
        <v>389</v>
      </c>
      <c r="E256" s="31" t="s">
        <v>106</v>
      </c>
      <c r="F256" s="31" t="s">
        <v>71</v>
      </c>
      <c r="G256" s="40">
        <v>30</v>
      </c>
      <c r="H256" s="52"/>
      <c r="I256" s="52">
        <f t="shared" si="85"/>
        <v>30</v>
      </c>
    </row>
    <row r="257" spans="1:9" s="6" customFormat="1" ht="21">
      <c r="A257" s="19" t="s">
        <v>397</v>
      </c>
      <c r="B257" s="31" t="s">
        <v>31</v>
      </c>
      <c r="C257" s="31" t="s">
        <v>34</v>
      </c>
      <c r="D257" s="86" t="s">
        <v>398</v>
      </c>
      <c r="E257" s="31"/>
      <c r="F257" s="31"/>
      <c r="G257" s="40">
        <f t="shared" ref="G257:H258" si="86">G258</f>
        <v>6693.5999999999995</v>
      </c>
      <c r="H257" s="40">
        <f t="shared" si="86"/>
        <v>0</v>
      </c>
      <c r="I257" s="52">
        <f t="shared" si="85"/>
        <v>6693.5999999999995</v>
      </c>
    </row>
    <row r="258" spans="1:9" s="6" customFormat="1">
      <c r="A258" s="26" t="s">
        <v>0</v>
      </c>
      <c r="B258" s="31" t="s">
        <v>31</v>
      </c>
      <c r="C258" s="31" t="s">
        <v>34</v>
      </c>
      <c r="D258" s="86" t="s">
        <v>398</v>
      </c>
      <c r="E258" s="31" t="s">
        <v>2</v>
      </c>
      <c r="F258" s="31"/>
      <c r="G258" s="40">
        <f t="shared" si="86"/>
        <v>6693.5999999999995</v>
      </c>
      <c r="H258" s="40">
        <f t="shared" si="86"/>
        <v>0</v>
      </c>
      <c r="I258" s="52">
        <f t="shared" si="85"/>
        <v>6693.5999999999995</v>
      </c>
    </row>
    <row r="259" spans="1:9" s="6" customFormat="1">
      <c r="A259" s="26" t="s">
        <v>1</v>
      </c>
      <c r="B259" s="31" t="s">
        <v>31</v>
      </c>
      <c r="C259" s="31" t="s">
        <v>34</v>
      </c>
      <c r="D259" s="86" t="s">
        <v>398</v>
      </c>
      <c r="E259" s="31" t="s">
        <v>3</v>
      </c>
      <c r="F259" s="31"/>
      <c r="G259" s="40">
        <f>G261+G260</f>
        <v>6693.5999999999995</v>
      </c>
      <c r="H259" s="40">
        <f>H261+H260</f>
        <v>0</v>
      </c>
      <c r="I259" s="52">
        <f t="shared" si="85"/>
        <v>6693.5999999999995</v>
      </c>
    </row>
    <row r="260" spans="1:9" s="6" customFormat="1">
      <c r="A260" s="26" t="s">
        <v>68</v>
      </c>
      <c r="B260" s="31"/>
      <c r="C260" s="31"/>
      <c r="D260" s="86" t="s">
        <v>398</v>
      </c>
      <c r="E260" s="31" t="s">
        <v>3</v>
      </c>
      <c r="F260" s="31" t="s">
        <v>71</v>
      </c>
      <c r="G260" s="40">
        <v>334.7</v>
      </c>
      <c r="H260" s="52"/>
      <c r="I260" s="52">
        <f t="shared" si="85"/>
        <v>334.7</v>
      </c>
    </row>
    <row r="261" spans="1:9" s="6" customFormat="1">
      <c r="A261" s="19" t="s">
        <v>69</v>
      </c>
      <c r="B261" s="31" t="s">
        <v>31</v>
      </c>
      <c r="C261" s="31" t="s">
        <v>34</v>
      </c>
      <c r="D261" s="86" t="s">
        <v>398</v>
      </c>
      <c r="E261" s="31" t="s">
        <v>3</v>
      </c>
      <c r="F261" s="31" t="s">
        <v>73</v>
      </c>
      <c r="G261" s="40">
        <v>6358.9</v>
      </c>
      <c r="H261" s="52"/>
      <c r="I261" s="52">
        <f t="shared" si="85"/>
        <v>6358.9</v>
      </c>
    </row>
    <row r="262" spans="1:9" s="6" customFormat="1">
      <c r="A262" s="19" t="s">
        <v>158</v>
      </c>
      <c r="B262" s="31" t="s">
        <v>31</v>
      </c>
      <c r="C262" s="31" t="s">
        <v>34</v>
      </c>
      <c r="D262" s="31" t="s">
        <v>247</v>
      </c>
      <c r="E262" s="31"/>
      <c r="F262" s="31"/>
      <c r="G262" s="40">
        <f t="shared" ref="G262:H269" si="87">G263</f>
        <v>5500</v>
      </c>
      <c r="H262" s="40">
        <f t="shared" si="87"/>
        <v>0</v>
      </c>
      <c r="I262" s="40">
        <f t="shared" si="71"/>
        <v>5500</v>
      </c>
    </row>
    <row r="263" spans="1:9" s="6" customFormat="1" ht="21">
      <c r="A263" s="26" t="s">
        <v>159</v>
      </c>
      <c r="B263" s="31" t="s">
        <v>31</v>
      </c>
      <c r="C263" s="31" t="s">
        <v>34</v>
      </c>
      <c r="D263" s="31" t="s">
        <v>248</v>
      </c>
      <c r="E263" s="31"/>
      <c r="F263" s="31"/>
      <c r="G263" s="40">
        <f>G264+G267+G271</f>
        <v>5500</v>
      </c>
      <c r="H263" s="40">
        <f t="shared" ref="H263" si="88">H264+H267+H271</f>
        <v>0</v>
      </c>
      <c r="I263" s="40">
        <f t="shared" si="71"/>
        <v>5500</v>
      </c>
    </row>
    <row r="264" spans="1:9" s="6" customFormat="1">
      <c r="A264" s="26" t="s">
        <v>109</v>
      </c>
      <c r="B264" s="31" t="s">
        <v>31</v>
      </c>
      <c r="C264" s="31" t="s">
        <v>34</v>
      </c>
      <c r="D264" s="31" t="s">
        <v>248</v>
      </c>
      <c r="E264" s="31" t="s">
        <v>101</v>
      </c>
      <c r="F264" s="31"/>
      <c r="G264" s="40">
        <f>G265</f>
        <v>3100</v>
      </c>
      <c r="H264" s="40">
        <f t="shared" ref="H264:H265" si="89">H265</f>
        <v>0</v>
      </c>
      <c r="I264" s="40">
        <f t="shared" si="71"/>
        <v>3100</v>
      </c>
    </row>
    <row r="265" spans="1:9" s="6" customFormat="1">
      <c r="A265" s="26" t="s">
        <v>100</v>
      </c>
      <c r="B265" s="31" t="s">
        <v>31</v>
      </c>
      <c r="C265" s="31" t="s">
        <v>34</v>
      </c>
      <c r="D265" s="31" t="s">
        <v>248</v>
      </c>
      <c r="E265" s="31" t="s">
        <v>102</v>
      </c>
      <c r="F265" s="31"/>
      <c r="G265" s="40">
        <f>G266</f>
        <v>3100</v>
      </c>
      <c r="H265" s="40">
        <f t="shared" si="89"/>
        <v>0</v>
      </c>
      <c r="I265" s="40">
        <f t="shared" si="71"/>
        <v>3100</v>
      </c>
    </row>
    <row r="266" spans="1:9" s="6" customFormat="1" ht="10.5" customHeight="1">
      <c r="A266" s="19" t="s">
        <v>68</v>
      </c>
      <c r="B266" s="31" t="s">
        <v>31</v>
      </c>
      <c r="C266" s="31" t="s">
        <v>34</v>
      </c>
      <c r="D266" s="31" t="s">
        <v>248</v>
      </c>
      <c r="E266" s="31" t="s">
        <v>102</v>
      </c>
      <c r="F266" s="31" t="s">
        <v>71</v>
      </c>
      <c r="G266" s="40">
        <v>3100</v>
      </c>
      <c r="H266" s="40"/>
      <c r="I266" s="40">
        <f t="shared" si="71"/>
        <v>3100</v>
      </c>
    </row>
    <row r="267" spans="1:9" s="6" customFormat="1">
      <c r="A267" s="26" t="s">
        <v>104</v>
      </c>
      <c r="B267" s="31" t="s">
        <v>31</v>
      </c>
      <c r="C267" s="31" t="s">
        <v>34</v>
      </c>
      <c r="D267" s="31" t="s">
        <v>248</v>
      </c>
      <c r="E267" s="31" t="s">
        <v>105</v>
      </c>
      <c r="F267" s="31"/>
      <c r="G267" s="40">
        <f t="shared" si="87"/>
        <v>1400</v>
      </c>
      <c r="H267" s="40">
        <f t="shared" si="87"/>
        <v>0</v>
      </c>
      <c r="I267" s="40">
        <f t="shared" si="71"/>
        <v>1400</v>
      </c>
    </row>
    <row r="268" spans="1:9" s="6" customFormat="1" ht="21">
      <c r="A268" s="26" t="s">
        <v>121</v>
      </c>
      <c r="B268" s="31" t="s">
        <v>31</v>
      </c>
      <c r="C268" s="31" t="s">
        <v>34</v>
      </c>
      <c r="D268" s="31" t="s">
        <v>248</v>
      </c>
      <c r="E268" s="31" t="s">
        <v>78</v>
      </c>
      <c r="F268" s="31"/>
      <c r="G268" s="40">
        <f t="shared" si="87"/>
        <v>1400</v>
      </c>
      <c r="H268" s="40">
        <f t="shared" si="87"/>
        <v>0</v>
      </c>
      <c r="I268" s="40">
        <f t="shared" si="71"/>
        <v>1400</v>
      </c>
    </row>
    <row r="269" spans="1:9" s="6" customFormat="1" ht="21">
      <c r="A269" s="63" t="s">
        <v>135</v>
      </c>
      <c r="B269" s="31" t="s">
        <v>31</v>
      </c>
      <c r="C269" s="31" t="s">
        <v>34</v>
      </c>
      <c r="D269" s="31" t="s">
        <v>248</v>
      </c>
      <c r="E269" s="31" t="s">
        <v>136</v>
      </c>
      <c r="F269" s="31"/>
      <c r="G269" s="40">
        <f t="shared" si="87"/>
        <v>1400</v>
      </c>
      <c r="H269" s="40">
        <f t="shared" si="87"/>
        <v>0</v>
      </c>
      <c r="I269" s="40">
        <f t="shared" si="71"/>
        <v>1400</v>
      </c>
    </row>
    <row r="270" spans="1:9" s="6" customFormat="1" ht="10.5" customHeight="1">
      <c r="A270" s="19" t="s">
        <v>68</v>
      </c>
      <c r="B270" s="31" t="s">
        <v>31</v>
      </c>
      <c r="C270" s="31" t="s">
        <v>34</v>
      </c>
      <c r="D270" s="31" t="s">
        <v>248</v>
      </c>
      <c r="E270" s="31" t="s">
        <v>136</v>
      </c>
      <c r="F270" s="31" t="s">
        <v>71</v>
      </c>
      <c r="G270" s="40">
        <v>1400</v>
      </c>
      <c r="H270" s="40"/>
      <c r="I270" s="40">
        <f t="shared" si="71"/>
        <v>1400</v>
      </c>
    </row>
    <row r="271" spans="1:9" s="6" customFormat="1" ht="10.5" customHeight="1">
      <c r="A271" s="26" t="s">
        <v>109</v>
      </c>
      <c r="B271" s="31" t="s">
        <v>31</v>
      </c>
      <c r="C271" s="31" t="s">
        <v>34</v>
      </c>
      <c r="D271" s="31" t="s">
        <v>248</v>
      </c>
      <c r="E271" s="31" t="s">
        <v>101</v>
      </c>
      <c r="F271" s="31"/>
      <c r="G271" s="40">
        <f>G272</f>
        <v>1000</v>
      </c>
      <c r="H271" s="40">
        <f t="shared" ref="H271:H272" si="90">H272</f>
        <v>0</v>
      </c>
      <c r="I271" s="40">
        <f t="shared" si="71"/>
        <v>1000</v>
      </c>
    </row>
    <row r="272" spans="1:9" s="6" customFormat="1" ht="10.5" customHeight="1">
      <c r="A272" s="26" t="s">
        <v>100</v>
      </c>
      <c r="B272" s="31" t="s">
        <v>31</v>
      </c>
      <c r="C272" s="31" t="s">
        <v>34</v>
      </c>
      <c r="D272" s="31" t="s">
        <v>248</v>
      </c>
      <c r="E272" s="60" t="s">
        <v>102</v>
      </c>
      <c r="F272" s="60"/>
      <c r="G272" s="40">
        <f>G273</f>
        <v>1000</v>
      </c>
      <c r="H272" s="40">
        <f t="shared" si="90"/>
        <v>0</v>
      </c>
      <c r="I272" s="40">
        <f t="shared" si="71"/>
        <v>1000</v>
      </c>
    </row>
    <row r="273" spans="1:9" s="6" customFormat="1" ht="10.5" customHeight="1">
      <c r="A273" s="19" t="s">
        <v>68</v>
      </c>
      <c r="B273" s="31" t="s">
        <v>31</v>
      </c>
      <c r="C273" s="31" t="s">
        <v>34</v>
      </c>
      <c r="D273" s="31" t="s">
        <v>248</v>
      </c>
      <c r="E273" s="60" t="s">
        <v>102</v>
      </c>
      <c r="F273" s="60" t="s">
        <v>71</v>
      </c>
      <c r="G273" s="40">
        <v>1000</v>
      </c>
      <c r="H273" s="40"/>
      <c r="I273" s="40">
        <f t="shared" si="71"/>
        <v>1000</v>
      </c>
    </row>
    <row r="274" spans="1:9" s="6" customFormat="1" ht="10.5" customHeight="1">
      <c r="A274" s="39" t="s">
        <v>133</v>
      </c>
      <c r="B274" s="80" t="s">
        <v>31</v>
      </c>
      <c r="C274" s="80" t="s">
        <v>20</v>
      </c>
      <c r="D274" s="81"/>
      <c r="E274" s="82"/>
      <c r="F274" s="82"/>
      <c r="G274" s="43">
        <f>G280+G275</f>
        <v>850</v>
      </c>
      <c r="H274" s="43">
        <f t="shared" ref="H274" si="91">H280+H275</f>
        <v>0</v>
      </c>
      <c r="I274" s="40">
        <f t="shared" si="71"/>
        <v>850</v>
      </c>
    </row>
    <row r="275" spans="1:9" s="6" customFormat="1" ht="10.5" customHeight="1">
      <c r="A275" s="27" t="s">
        <v>94</v>
      </c>
      <c r="B275" s="58" t="s">
        <v>31</v>
      </c>
      <c r="C275" s="58" t="s">
        <v>20</v>
      </c>
      <c r="D275" s="59"/>
      <c r="E275" s="60"/>
      <c r="F275" s="60"/>
      <c r="G275" s="40">
        <f t="shared" ref="G275:H278" si="92">G276</f>
        <v>100</v>
      </c>
      <c r="H275" s="40">
        <f t="shared" si="92"/>
        <v>0</v>
      </c>
      <c r="I275" s="40">
        <f t="shared" si="71"/>
        <v>100</v>
      </c>
    </row>
    <row r="276" spans="1:9" s="6" customFormat="1">
      <c r="A276" s="19" t="s">
        <v>317</v>
      </c>
      <c r="B276" s="58" t="s">
        <v>31</v>
      </c>
      <c r="C276" s="58" t="s">
        <v>20</v>
      </c>
      <c r="D276" s="31" t="s">
        <v>316</v>
      </c>
      <c r="E276" s="31"/>
      <c r="F276" s="31"/>
      <c r="G276" s="40">
        <f t="shared" si="92"/>
        <v>100</v>
      </c>
      <c r="H276" s="40">
        <f t="shared" si="92"/>
        <v>0</v>
      </c>
      <c r="I276" s="40">
        <f t="shared" si="71"/>
        <v>100</v>
      </c>
    </row>
    <row r="277" spans="1:9" s="6" customFormat="1">
      <c r="A277" s="19" t="s">
        <v>39</v>
      </c>
      <c r="B277" s="58" t="s">
        <v>31</v>
      </c>
      <c r="C277" s="58" t="s">
        <v>20</v>
      </c>
      <c r="D277" s="31" t="s">
        <v>316</v>
      </c>
      <c r="E277" s="31" t="s">
        <v>112</v>
      </c>
      <c r="F277" s="31"/>
      <c r="G277" s="40">
        <f t="shared" si="92"/>
        <v>100</v>
      </c>
      <c r="H277" s="40">
        <f t="shared" si="92"/>
        <v>0</v>
      </c>
      <c r="I277" s="40">
        <f t="shared" si="71"/>
        <v>100</v>
      </c>
    </row>
    <row r="278" spans="1:9" s="6" customFormat="1" ht="10.5" customHeight="1">
      <c r="A278" s="19" t="s">
        <v>122</v>
      </c>
      <c r="B278" s="58" t="s">
        <v>31</v>
      </c>
      <c r="C278" s="58" t="s">
        <v>20</v>
      </c>
      <c r="D278" s="31" t="s">
        <v>316</v>
      </c>
      <c r="E278" s="31" t="s">
        <v>123</v>
      </c>
      <c r="F278" s="31"/>
      <c r="G278" s="40">
        <f t="shared" si="92"/>
        <v>100</v>
      </c>
      <c r="H278" s="40">
        <f t="shared" si="92"/>
        <v>0</v>
      </c>
      <c r="I278" s="40">
        <f t="shared" si="71"/>
        <v>100</v>
      </c>
    </row>
    <row r="279" spans="1:9" s="6" customFormat="1" ht="10.5" customHeight="1">
      <c r="A279" s="19" t="s">
        <v>68</v>
      </c>
      <c r="B279" s="58" t="s">
        <v>31</v>
      </c>
      <c r="C279" s="58" t="s">
        <v>20</v>
      </c>
      <c r="D279" s="31" t="s">
        <v>316</v>
      </c>
      <c r="E279" s="31" t="s">
        <v>123</v>
      </c>
      <c r="F279" s="31" t="s">
        <v>71</v>
      </c>
      <c r="G279" s="40">
        <v>100</v>
      </c>
      <c r="H279" s="40"/>
      <c r="I279" s="40">
        <f t="shared" si="71"/>
        <v>100</v>
      </c>
    </row>
    <row r="280" spans="1:9" s="6" customFormat="1" ht="10.5" customHeight="1">
      <c r="A280" s="19" t="s">
        <v>305</v>
      </c>
      <c r="B280" s="58" t="s">
        <v>31</v>
      </c>
      <c r="C280" s="58" t="s">
        <v>20</v>
      </c>
      <c r="D280" s="57">
        <v>3000000000</v>
      </c>
      <c r="E280" s="58"/>
      <c r="F280" s="58"/>
      <c r="G280" s="40">
        <f t="shared" ref="G280:H283" si="93">G281</f>
        <v>750</v>
      </c>
      <c r="H280" s="40">
        <f t="shared" si="93"/>
        <v>0</v>
      </c>
      <c r="I280" s="40">
        <f t="shared" si="71"/>
        <v>750</v>
      </c>
    </row>
    <row r="281" spans="1:9" s="13" customFormat="1" ht="10.5" customHeight="1">
      <c r="A281" s="18" t="s">
        <v>306</v>
      </c>
      <c r="B281" s="58" t="s">
        <v>31</v>
      </c>
      <c r="C281" s="58" t="s">
        <v>20</v>
      </c>
      <c r="D281" s="57">
        <v>3000090660</v>
      </c>
      <c r="E281" s="58"/>
      <c r="F281" s="58"/>
      <c r="G281" s="40">
        <f t="shared" si="93"/>
        <v>750</v>
      </c>
      <c r="H281" s="40">
        <f t="shared" si="93"/>
        <v>0</v>
      </c>
      <c r="I281" s="40">
        <f t="shared" si="71"/>
        <v>750</v>
      </c>
    </row>
    <row r="282" spans="1:9" s="13" customFormat="1" ht="10.5" customHeight="1">
      <c r="A282" s="26" t="s">
        <v>109</v>
      </c>
      <c r="B282" s="58" t="s">
        <v>31</v>
      </c>
      <c r="C282" s="58" t="s">
        <v>20</v>
      </c>
      <c r="D282" s="57">
        <v>3000090660</v>
      </c>
      <c r="E282" s="58" t="s">
        <v>101</v>
      </c>
      <c r="F282" s="58"/>
      <c r="G282" s="40">
        <f t="shared" si="93"/>
        <v>750</v>
      </c>
      <c r="H282" s="40">
        <f t="shared" si="93"/>
        <v>0</v>
      </c>
      <c r="I282" s="40">
        <f t="shared" si="71"/>
        <v>750</v>
      </c>
    </row>
    <row r="283" spans="1:9" s="13" customFormat="1" ht="10.5" customHeight="1">
      <c r="A283" s="26" t="s">
        <v>100</v>
      </c>
      <c r="B283" s="58" t="s">
        <v>31</v>
      </c>
      <c r="C283" s="58" t="s">
        <v>20</v>
      </c>
      <c r="D283" s="57">
        <v>3000090660</v>
      </c>
      <c r="E283" s="58" t="s">
        <v>102</v>
      </c>
      <c r="F283" s="58"/>
      <c r="G283" s="40">
        <f t="shared" si="93"/>
        <v>750</v>
      </c>
      <c r="H283" s="40">
        <f t="shared" si="93"/>
        <v>0</v>
      </c>
      <c r="I283" s="40">
        <f t="shared" ref="I283:I351" si="94">G283+H283</f>
        <v>750</v>
      </c>
    </row>
    <row r="284" spans="1:9" s="13" customFormat="1" ht="10.5" customHeight="1">
      <c r="A284" s="19" t="s">
        <v>68</v>
      </c>
      <c r="B284" s="58" t="s">
        <v>31</v>
      </c>
      <c r="C284" s="58" t="s">
        <v>20</v>
      </c>
      <c r="D284" s="57">
        <v>3000090660</v>
      </c>
      <c r="E284" s="58" t="s">
        <v>102</v>
      </c>
      <c r="F284" s="58" t="s">
        <v>71</v>
      </c>
      <c r="G284" s="40">
        <v>750</v>
      </c>
      <c r="H284" s="40"/>
      <c r="I284" s="40">
        <f t="shared" si="94"/>
        <v>750</v>
      </c>
    </row>
    <row r="285" spans="1:9" s="13" customFormat="1" ht="10.5" customHeight="1">
      <c r="A285" s="20" t="s">
        <v>42</v>
      </c>
      <c r="B285" s="32" t="s">
        <v>45</v>
      </c>
      <c r="C285" s="32"/>
      <c r="D285" s="32"/>
      <c r="E285" s="32"/>
      <c r="F285" s="32"/>
      <c r="G285" s="43">
        <f>G289+G302+G376+G387+G367</f>
        <v>331780.39999999997</v>
      </c>
      <c r="H285" s="43">
        <f>H289+H302+H376+H387+H367</f>
        <v>330</v>
      </c>
      <c r="I285" s="43">
        <f t="shared" si="94"/>
        <v>332110.39999999997</v>
      </c>
    </row>
    <row r="286" spans="1:9" s="13" customFormat="1" ht="10.5" customHeight="1">
      <c r="A286" s="19" t="s">
        <v>68</v>
      </c>
      <c r="B286" s="31" t="s">
        <v>71</v>
      </c>
      <c r="C286" s="31"/>
      <c r="D286" s="31"/>
      <c r="E286" s="31"/>
      <c r="F286" s="31" t="s">
        <v>71</v>
      </c>
      <c r="G286" s="40">
        <f>G296+G320+G366+G381+G386+G392+G395+G402+G405+G408+G373+G340+G398+G350+G375+G415+G418+G423+G308</f>
        <v>131433.19999999998</v>
      </c>
      <c r="H286" s="40">
        <f>H296+H320+H366+H381+H386+H392+H395+H402+H405+H408+H373+H340+H398+H350+H375+H415+H418+H423+H308</f>
        <v>330</v>
      </c>
      <c r="I286" s="40">
        <f t="shared" si="94"/>
        <v>131763.19999999998</v>
      </c>
    </row>
    <row r="287" spans="1:9" s="13" customFormat="1">
      <c r="A287" s="19" t="s">
        <v>69</v>
      </c>
      <c r="B287" s="31" t="s">
        <v>73</v>
      </c>
      <c r="C287" s="31"/>
      <c r="D287" s="31"/>
      <c r="E287" s="31"/>
      <c r="F287" s="31" t="s">
        <v>73</v>
      </c>
      <c r="G287" s="40">
        <f>G301+G325+G330+G351+G345+G335+G356+G361+G313</f>
        <v>200347.20000000004</v>
      </c>
      <c r="H287" s="40">
        <f>H301+H325+H330+H351+H345+H335+H356+H361+H313</f>
        <v>0</v>
      </c>
      <c r="I287" s="40">
        <f t="shared" si="94"/>
        <v>200347.20000000004</v>
      </c>
    </row>
    <row r="288" spans="1:9" s="13" customFormat="1">
      <c r="A288" s="19" t="s">
        <v>70</v>
      </c>
      <c r="B288" s="31" t="s">
        <v>72</v>
      </c>
      <c r="C288" s="31"/>
      <c r="D288" s="31"/>
      <c r="E288" s="31"/>
      <c r="F288" s="31" t="s">
        <v>72</v>
      </c>
      <c r="G288" s="41"/>
      <c r="H288" s="41"/>
      <c r="I288" s="40">
        <f t="shared" si="94"/>
        <v>0</v>
      </c>
    </row>
    <row r="289" spans="1:9" s="13" customFormat="1">
      <c r="A289" s="20" t="s">
        <v>79</v>
      </c>
      <c r="B289" s="32" t="s">
        <v>45</v>
      </c>
      <c r="C289" s="32" t="s">
        <v>18</v>
      </c>
      <c r="D289" s="32"/>
      <c r="E289" s="32"/>
      <c r="F289" s="32"/>
      <c r="G289" s="43">
        <f>G290</f>
        <v>49397</v>
      </c>
      <c r="H289" s="43">
        <f t="shared" ref="H289:H290" si="95">H290</f>
        <v>0</v>
      </c>
      <c r="I289" s="43">
        <f t="shared" si="94"/>
        <v>49397</v>
      </c>
    </row>
    <row r="290" spans="1:9" s="13" customFormat="1" ht="10.5" customHeight="1">
      <c r="A290" s="19" t="s">
        <v>160</v>
      </c>
      <c r="B290" s="31" t="s">
        <v>45</v>
      </c>
      <c r="C290" s="31" t="s">
        <v>18</v>
      </c>
      <c r="D290" s="31" t="s">
        <v>216</v>
      </c>
      <c r="E290" s="31"/>
      <c r="F290" s="31"/>
      <c r="G290" s="40">
        <f>G291</f>
        <v>49397</v>
      </c>
      <c r="H290" s="40">
        <f t="shared" si="95"/>
        <v>0</v>
      </c>
      <c r="I290" s="40">
        <f t="shared" si="94"/>
        <v>49397</v>
      </c>
    </row>
    <row r="291" spans="1:9" s="13" customFormat="1" ht="21.75" customHeight="1">
      <c r="A291" s="19" t="s">
        <v>161</v>
      </c>
      <c r="B291" s="31" t="s">
        <v>45</v>
      </c>
      <c r="C291" s="31" t="s">
        <v>18</v>
      </c>
      <c r="D291" s="31" t="s">
        <v>217</v>
      </c>
      <c r="E291" s="31"/>
      <c r="F291" s="31"/>
      <c r="G291" s="40">
        <f>G292+G297</f>
        <v>49397</v>
      </c>
      <c r="H291" s="40">
        <f t="shared" ref="H291" si="96">H292+H297</f>
        <v>0</v>
      </c>
      <c r="I291" s="40">
        <f t="shared" si="94"/>
        <v>49397</v>
      </c>
    </row>
    <row r="292" spans="1:9" s="13" customFormat="1" ht="10.5" customHeight="1">
      <c r="A292" s="19" t="s">
        <v>162</v>
      </c>
      <c r="B292" s="31" t="s">
        <v>45</v>
      </c>
      <c r="C292" s="31" t="s">
        <v>18</v>
      </c>
      <c r="D292" s="31" t="s">
        <v>218</v>
      </c>
      <c r="E292" s="31"/>
      <c r="F292" s="31"/>
      <c r="G292" s="40" t="str">
        <f t="shared" ref="G292:H295" si="97">G293</f>
        <v>20397,0</v>
      </c>
      <c r="H292" s="40">
        <f t="shared" si="97"/>
        <v>0</v>
      </c>
      <c r="I292" s="40">
        <f t="shared" si="94"/>
        <v>20397</v>
      </c>
    </row>
    <row r="293" spans="1:9" s="13" customFormat="1">
      <c r="A293" s="19" t="s">
        <v>114</v>
      </c>
      <c r="B293" s="31" t="s">
        <v>45</v>
      </c>
      <c r="C293" s="31" t="s">
        <v>18</v>
      </c>
      <c r="D293" s="31" t="s">
        <v>218</v>
      </c>
      <c r="E293" s="31" t="s">
        <v>117</v>
      </c>
      <c r="F293" s="31"/>
      <c r="G293" s="40" t="str">
        <f t="shared" si="97"/>
        <v>20397,0</v>
      </c>
      <c r="H293" s="40">
        <f t="shared" si="97"/>
        <v>0</v>
      </c>
      <c r="I293" s="40">
        <f t="shared" si="94"/>
        <v>20397</v>
      </c>
    </row>
    <row r="294" spans="1:9" s="13" customFormat="1">
      <c r="A294" s="19" t="s">
        <v>115</v>
      </c>
      <c r="B294" s="31" t="s">
        <v>45</v>
      </c>
      <c r="C294" s="31" t="s">
        <v>18</v>
      </c>
      <c r="D294" s="31" t="s">
        <v>218</v>
      </c>
      <c r="E294" s="31" t="s">
        <v>118</v>
      </c>
      <c r="F294" s="31"/>
      <c r="G294" s="40" t="str">
        <f>G295</f>
        <v>20397,0</v>
      </c>
      <c r="H294" s="40">
        <f t="shared" si="97"/>
        <v>0</v>
      </c>
      <c r="I294" s="40">
        <f t="shared" si="94"/>
        <v>20397</v>
      </c>
    </row>
    <row r="295" spans="1:9" s="13" customFormat="1" ht="10.5" customHeight="1">
      <c r="A295" s="19" t="s">
        <v>116</v>
      </c>
      <c r="B295" s="31" t="s">
        <v>45</v>
      </c>
      <c r="C295" s="31" t="s">
        <v>18</v>
      </c>
      <c r="D295" s="31" t="s">
        <v>218</v>
      </c>
      <c r="E295" s="31" t="s">
        <v>90</v>
      </c>
      <c r="F295" s="31"/>
      <c r="G295" s="40" t="str">
        <f t="shared" si="97"/>
        <v>20397,0</v>
      </c>
      <c r="H295" s="40">
        <f t="shared" si="97"/>
        <v>0</v>
      </c>
      <c r="I295" s="40">
        <f t="shared" si="94"/>
        <v>20397</v>
      </c>
    </row>
    <row r="296" spans="1:9" s="13" customFormat="1">
      <c r="A296" s="19" t="s">
        <v>81</v>
      </c>
      <c r="B296" s="31" t="s">
        <v>45</v>
      </c>
      <c r="C296" s="31" t="s">
        <v>18</v>
      </c>
      <c r="D296" s="31" t="s">
        <v>218</v>
      </c>
      <c r="E296" s="31" t="s">
        <v>90</v>
      </c>
      <c r="F296" s="31" t="s">
        <v>71</v>
      </c>
      <c r="G296" s="41" t="s">
        <v>355</v>
      </c>
      <c r="H296" s="41"/>
      <c r="I296" s="40">
        <f t="shared" si="94"/>
        <v>20397</v>
      </c>
    </row>
    <row r="297" spans="1:9" s="13" customFormat="1" ht="63">
      <c r="A297" s="26" t="s">
        <v>163</v>
      </c>
      <c r="B297" s="33" t="s">
        <v>45</v>
      </c>
      <c r="C297" s="33" t="s">
        <v>18</v>
      </c>
      <c r="D297" s="34" t="s">
        <v>219</v>
      </c>
      <c r="E297" s="31"/>
      <c r="F297" s="31"/>
      <c r="G297" s="40" t="str">
        <f t="shared" ref="G297:H300" si="98">G298</f>
        <v>29000,0</v>
      </c>
      <c r="H297" s="40">
        <f t="shared" si="98"/>
        <v>0</v>
      </c>
      <c r="I297" s="40">
        <f t="shared" si="94"/>
        <v>29000</v>
      </c>
    </row>
    <row r="298" spans="1:9" ht="10.5" customHeight="1">
      <c r="A298" s="19" t="s">
        <v>114</v>
      </c>
      <c r="B298" s="33" t="s">
        <v>45</v>
      </c>
      <c r="C298" s="33" t="s">
        <v>18</v>
      </c>
      <c r="D298" s="34" t="s">
        <v>219</v>
      </c>
      <c r="E298" s="31" t="s">
        <v>117</v>
      </c>
      <c r="F298" s="31"/>
      <c r="G298" s="40" t="str">
        <f t="shared" si="98"/>
        <v>29000,0</v>
      </c>
      <c r="H298" s="40">
        <f t="shared" si="98"/>
        <v>0</v>
      </c>
      <c r="I298" s="40">
        <f t="shared" si="94"/>
        <v>29000</v>
      </c>
    </row>
    <row r="299" spans="1:9" ht="10.5" customHeight="1">
      <c r="A299" s="19" t="s">
        <v>115</v>
      </c>
      <c r="B299" s="33" t="s">
        <v>45</v>
      </c>
      <c r="C299" s="33" t="s">
        <v>18</v>
      </c>
      <c r="D299" s="34" t="s">
        <v>219</v>
      </c>
      <c r="E299" s="31" t="s">
        <v>118</v>
      </c>
      <c r="F299" s="31"/>
      <c r="G299" s="40" t="str">
        <f t="shared" si="98"/>
        <v>29000,0</v>
      </c>
      <c r="H299" s="40">
        <f t="shared" si="98"/>
        <v>0</v>
      </c>
      <c r="I299" s="40">
        <f t="shared" si="94"/>
        <v>29000</v>
      </c>
    </row>
    <row r="300" spans="1:9" ht="21">
      <c r="A300" s="19" t="s">
        <v>116</v>
      </c>
      <c r="B300" s="33" t="s">
        <v>45</v>
      </c>
      <c r="C300" s="33" t="s">
        <v>18</v>
      </c>
      <c r="D300" s="34" t="s">
        <v>219</v>
      </c>
      <c r="E300" s="31" t="s">
        <v>90</v>
      </c>
      <c r="F300" s="31"/>
      <c r="G300" s="40" t="str">
        <f t="shared" si="98"/>
        <v>29000,0</v>
      </c>
      <c r="H300" s="40">
        <f t="shared" si="98"/>
        <v>0</v>
      </c>
      <c r="I300" s="40">
        <f t="shared" si="94"/>
        <v>29000</v>
      </c>
    </row>
    <row r="301" spans="1:9" ht="10.5" customHeight="1">
      <c r="A301" s="19" t="s">
        <v>69</v>
      </c>
      <c r="B301" s="33" t="s">
        <v>45</v>
      </c>
      <c r="C301" s="33" t="s">
        <v>18</v>
      </c>
      <c r="D301" s="34" t="s">
        <v>219</v>
      </c>
      <c r="E301" s="31" t="s">
        <v>90</v>
      </c>
      <c r="F301" s="31" t="s">
        <v>73</v>
      </c>
      <c r="G301" s="41" t="s">
        <v>356</v>
      </c>
      <c r="H301" s="41"/>
      <c r="I301" s="40">
        <f t="shared" si="94"/>
        <v>29000</v>
      </c>
    </row>
    <row r="302" spans="1:9" ht="10.5" customHeight="1">
      <c r="A302" s="20" t="s">
        <v>43</v>
      </c>
      <c r="B302" s="32" t="s">
        <v>45</v>
      </c>
      <c r="C302" s="32" t="s">
        <v>34</v>
      </c>
      <c r="D302" s="32"/>
      <c r="E302" s="32"/>
      <c r="F302" s="32"/>
      <c r="G302" s="43">
        <f>G314+G362+G303</f>
        <v>253401.00000000003</v>
      </c>
      <c r="H302" s="43">
        <f>H314+H362+H303</f>
        <v>150</v>
      </c>
      <c r="I302" s="43">
        <f t="shared" si="94"/>
        <v>253551.00000000003</v>
      </c>
    </row>
    <row r="303" spans="1:9" ht="10.5" customHeight="1">
      <c r="A303" s="27" t="s">
        <v>94</v>
      </c>
      <c r="B303" s="31" t="s">
        <v>45</v>
      </c>
      <c r="C303" s="31" t="s">
        <v>34</v>
      </c>
      <c r="D303" s="59">
        <v>8900000000</v>
      </c>
      <c r="E303" s="60"/>
      <c r="F303" s="60"/>
      <c r="G303" s="40">
        <f>G304+G309</f>
        <v>1100</v>
      </c>
      <c r="H303" s="40">
        <f>H304+H309</f>
        <v>150</v>
      </c>
      <c r="I303" s="40">
        <f t="shared" si="94"/>
        <v>1250</v>
      </c>
    </row>
    <row r="304" spans="1:9" ht="10.5" customHeight="1">
      <c r="A304" s="19" t="s">
        <v>317</v>
      </c>
      <c r="B304" s="31" t="s">
        <v>45</v>
      </c>
      <c r="C304" s="31" t="s">
        <v>34</v>
      </c>
      <c r="D304" s="31" t="s">
        <v>316</v>
      </c>
      <c r="E304" s="31"/>
      <c r="F304" s="31"/>
      <c r="G304" s="40">
        <f t="shared" ref="G304:H307" si="99">G305</f>
        <v>200</v>
      </c>
      <c r="H304" s="40">
        <f t="shared" si="99"/>
        <v>150</v>
      </c>
      <c r="I304" s="40">
        <f t="shared" si="94"/>
        <v>350</v>
      </c>
    </row>
    <row r="305" spans="1:9" ht="10.5" customHeight="1">
      <c r="A305" s="19" t="s">
        <v>114</v>
      </c>
      <c r="B305" s="31" t="s">
        <v>45</v>
      </c>
      <c r="C305" s="31" t="s">
        <v>34</v>
      </c>
      <c r="D305" s="31" t="s">
        <v>316</v>
      </c>
      <c r="E305" s="31" t="s">
        <v>117</v>
      </c>
      <c r="F305" s="31"/>
      <c r="G305" s="40">
        <f t="shared" si="99"/>
        <v>200</v>
      </c>
      <c r="H305" s="40">
        <f t="shared" si="99"/>
        <v>150</v>
      </c>
      <c r="I305" s="40">
        <f t="shared" si="94"/>
        <v>350</v>
      </c>
    </row>
    <row r="306" spans="1:9">
      <c r="A306" s="19" t="s">
        <v>115</v>
      </c>
      <c r="B306" s="31" t="s">
        <v>45</v>
      </c>
      <c r="C306" s="31" t="s">
        <v>34</v>
      </c>
      <c r="D306" s="31" t="s">
        <v>316</v>
      </c>
      <c r="E306" s="31" t="s">
        <v>118</v>
      </c>
      <c r="F306" s="31"/>
      <c r="G306" s="40">
        <f>G307</f>
        <v>200</v>
      </c>
      <c r="H306" s="40">
        <f t="shared" si="99"/>
        <v>150</v>
      </c>
      <c r="I306" s="40">
        <f t="shared" si="94"/>
        <v>350</v>
      </c>
    </row>
    <row r="307" spans="1:9">
      <c r="A307" s="19" t="s">
        <v>80</v>
      </c>
      <c r="B307" s="31" t="s">
        <v>45</v>
      </c>
      <c r="C307" s="31" t="s">
        <v>34</v>
      </c>
      <c r="D307" s="31" t="s">
        <v>316</v>
      </c>
      <c r="E307" s="31" t="s">
        <v>84</v>
      </c>
      <c r="F307" s="31"/>
      <c r="G307" s="40">
        <f>G308</f>
        <v>200</v>
      </c>
      <c r="H307" s="40">
        <f t="shared" si="99"/>
        <v>150</v>
      </c>
      <c r="I307" s="40">
        <f t="shared" si="94"/>
        <v>350</v>
      </c>
    </row>
    <row r="308" spans="1:9">
      <c r="A308" s="19" t="s">
        <v>81</v>
      </c>
      <c r="B308" s="31" t="s">
        <v>45</v>
      </c>
      <c r="C308" s="31" t="s">
        <v>34</v>
      </c>
      <c r="D308" s="31" t="s">
        <v>316</v>
      </c>
      <c r="E308" s="31" t="s">
        <v>84</v>
      </c>
      <c r="F308" s="31" t="s">
        <v>71</v>
      </c>
      <c r="G308" s="40">
        <v>200</v>
      </c>
      <c r="H308" s="40">
        <v>150</v>
      </c>
      <c r="I308" s="40">
        <f t="shared" si="94"/>
        <v>350</v>
      </c>
    </row>
    <row r="309" spans="1:9" ht="21">
      <c r="A309" s="61" t="s">
        <v>392</v>
      </c>
      <c r="B309" s="31" t="s">
        <v>45</v>
      </c>
      <c r="C309" s="31" t="s">
        <v>34</v>
      </c>
      <c r="D309" s="31" t="s">
        <v>393</v>
      </c>
      <c r="E309" s="31"/>
      <c r="F309" s="31"/>
      <c r="G309" s="52">
        <f t="shared" ref="G309:H312" si="100">G310</f>
        <v>900</v>
      </c>
      <c r="H309" s="52">
        <f t="shared" si="100"/>
        <v>0</v>
      </c>
      <c r="I309" s="52">
        <f t="shared" si="94"/>
        <v>900</v>
      </c>
    </row>
    <row r="310" spans="1:9">
      <c r="A310" s="19" t="s">
        <v>114</v>
      </c>
      <c r="B310" s="31" t="s">
        <v>45</v>
      </c>
      <c r="C310" s="31" t="s">
        <v>34</v>
      </c>
      <c r="D310" s="31" t="s">
        <v>393</v>
      </c>
      <c r="E310" s="31" t="s">
        <v>117</v>
      </c>
      <c r="F310" s="31"/>
      <c r="G310" s="40">
        <f t="shared" si="100"/>
        <v>900</v>
      </c>
      <c r="H310" s="40">
        <f t="shared" si="100"/>
        <v>0</v>
      </c>
      <c r="I310" s="52">
        <f t="shared" si="94"/>
        <v>900</v>
      </c>
    </row>
    <row r="311" spans="1:9">
      <c r="A311" s="19" t="s">
        <v>115</v>
      </c>
      <c r="B311" s="31" t="s">
        <v>45</v>
      </c>
      <c r="C311" s="31" t="s">
        <v>34</v>
      </c>
      <c r="D311" s="31" t="s">
        <v>393</v>
      </c>
      <c r="E311" s="31" t="s">
        <v>118</v>
      </c>
      <c r="F311" s="31"/>
      <c r="G311" s="40">
        <f t="shared" si="100"/>
        <v>900</v>
      </c>
      <c r="H311" s="40">
        <f t="shared" si="100"/>
        <v>0</v>
      </c>
      <c r="I311" s="52">
        <f t="shared" si="94"/>
        <v>900</v>
      </c>
    </row>
    <row r="312" spans="1:9">
      <c r="A312" s="19" t="s">
        <v>80</v>
      </c>
      <c r="B312" s="31" t="s">
        <v>45</v>
      </c>
      <c r="C312" s="31" t="s">
        <v>34</v>
      </c>
      <c r="D312" s="31" t="s">
        <v>393</v>
      </c>
      <c r="E312" s="31" t="s">
        <v>84</v>
      </c>
      <c r="F312" s="31"/>
      <c r="G312" s="40">
        <f t="shared" si="100"/>
        <v>900</v>
      </c>
      <c r="H312" s="40">
        <f t="shared" si="100"/>
        <v>0</v>
      </c>
      <c r="I312" s="52">
        <f t="shared" si="94"/>
        <v>900</v>
      </c>
    </row>
    <row r="313" spans="1:9">
      <c r="A313" s="19" t="s">
        <v>69</v>
      </c>
      <c r="B313" s="31" t="s">
        <v>45</v>
      </c>
      <c r="C313" s="31" t="s">
        <v>34</v>
      </c>
      <c r="D313" s="31" t="s">
        <v>393</v>
      </c>
      <c r="E313" s="31" t="s">
        <v>84</v>
      </c>
      <c r="F313" s="31" t="s">
        <v>73</v>
      </c>
      <c r="G313" s="52">
        <v>900</v>
      </c>
      <c r="H313" s="52"/>
      <c r="I313" s="52">
        <f t="shared" si="94"/>
        <v>900</v>
      </c>
    </row>
    <row r="314" spans="1:9">
      <c r="A314" s="19" t="s">
        <v>160</v>
      </c>
      <c r="B314" s="31" t="s">
        <v>45</v>
      </c>
      <c r="C314" s="31" t="s">
        <v>34</v>
      </c>
      <c r="D314" s="31" t="s">
        <v>216</v>
      </c>
      <c r="E314" s="31"/>
      <c r="F314" s="31"/>
      <c r="G314" s="40">
        <f>G315</f>
        <v>252291.00000000003</v>
      </c>
      <c r="H314" s="40">
        <f t="shared" ref="H314" si="101">H315</f>
        <v>0</v>
      </c>
      <c r="I314" s="40">
        <f t="shared" si="94"/>
        <v>252291.00000000003</v>
      </c>
    </row>
    <row r="315" spans="1:9" ht="21">
      <c r="A315" s="19" t="s">
        <v>164</v>
      </c>
      <c r="B315" s="31" t="s">
        <v>45</v>
      </c>
      <c r="C315" s="31" t="s">
        <v>34</v>
      </c>
      <c r="D315" s="31" t="s">
        <v>220</v>
      </c>
      <c r="E315" s="31"/>
      <c r="F315" s="31"/>
      <c r="G315" s="40">
        <f>G316+G321+G326+G336+G346+G341+G331+G352+G357</f>
        <v>252291.00000000003</v>
      </c>
      <c r="H315" s="40">
        <f>H316+H321+H326+H336+H346+H341+H331+H352+H357</f>
        <v>0</v>
      </c>
      <c r="I315" s="40">
        <f t="shared" si="94"/>
        <v>252291.00000000003</v>
      </c>
    </row>
    <row r="316" spans="1:9" ht="31.5">
      <c r="A316" s="19" t="s">
        <v>165</v>
      </c>
      <c r="B316" s="31" t="s">
        <v>45</v>
      </c>
      <c r="C316" s="31" t="s">
        <v>34</v>
      </c>
      <c r="D316" s="31" t="s">
        <v>221</v>
      </c>
      <c r="E316" s="31"/>
      <c r="F316" s="31"/>
      <c r="G316" s="40" t="str">
        <f t="shared" ref="G316:H319" si="102">G317</f>
        <v>77995,9</v>
      </c>
      <c r="H316" s="40">
        <f t="shared" si="102"/>
        <v>0</v>
      </c>
      <c r="I316" s="40">
        <f t="shared" si="94"/>
        <v>77995.899999999994</v>
      </c>
    </row>
    <row r="317" spans="1:9">
      <c r="A317" s="19" t="s">
        <v>114</v>
      </c>
      <c r="B317" s="31" t="s">
        <v>45</v>
      </c>
      <c r="C317" s="31" t="s">
        <v>34</v>
      </c>
      <c r="D317" s="31" t="s">
        <v>221</v>
      </c>
      <c r="E317" s="31" t="s">
        <v>117</v>
      </c>
      <c r="F317" s="31"/>
      <c r="G317" s="40" t="str">
        <f t="shared" si="102"/>
        <v>77995,9</v>
      </c>
      <c r="H317" s="40">
        <f t="shared" si="102"/>
        <v>0</v>
      </c>
      <c r="I317" s="40">
        <f t="shared" si="94"/>
        <v>77995.899999999994</v>
      </c>
    </row>
    <row r="318" spans="1:9">
      <c r="A318" s="19" t="s">
        <v>115</v>
      </c>
      <c r="B318" s="31" t="s">
        <v>45</v>
      </c>
      <c r="C318" s="31" t="s">
        <v>34</v>
      </c>
      <c r="D318" s="31" t="s">
        <v>221</v>
      </c>
      <c r="E318" s="31" t="s">
        <v>118</v>
      </c>
      <c r="F318" s="31"/>
      <c r="G318" s="40" t="str">
        <f>G319</f>
        <v>77995,9</v>
      </c>
      <c r="H318" s="40">
        <f t="shared" si="102"/>
        <v>0</v>
      </c>
      <c r="I318" s="40">
        <f t="shared" si="94"/>
        <v>77995.899999999994</v>
      </c>
    </row>
    <row r="319" spans="1:9" ht="21">
      <c r="A319" s="19" t="s">
        <v>116</v>
      </c>
      <c r="B319" s="31" t="s">
        <v>45</v>
      </c>
      <c r="C319" s="31" t="s">
        <v>34</v>
      </c>
      <c r="D319" s="31" t="s">
        <v>221</v>
      </c>
      <c r="E319" s="31" t="s">
        <v>90</v>
      </c>
      <c r="F319" s="31"/>
      <c r="G319" s="40" t="str">
        <f t="shared" si="102"/>
        <v>77995,9</v>
      </c>
      <c r="H319" s="40">
        <f t="shared" si="102"/>
        <v>0</v>
      </c>
      <c r="I319" s="40">
        <f t="shared" si="94"/>
        <v>77995.899999999994</v>
      </c>
    </row>
    <row r="320" spans="1:9">
      <c r="A320" s="19" t="s">
        <v>81</v>
      </c>
      <c r="B320" s="31" t="s">
        <v>45</v>
      </c>
      <c r="C320" s="31" t="s">
        <v>34</v>
      </c>
      <c r="D320" s="31" t="s">
        <v>221</v>
      </c>
      <c r="E320" s="31" t="s">
        <v>90</v>
      </c>
      <c r="F320" s="31" t="s">
        <v>71</v>
      </c>
      <c r="G320" s="41" t="s">
        <v>407</v>
      </c>
      <c r="H320" s="41"/>
      <c r="I320" s="40">
        <f t="shared" si="94"/>
        <v>77995.899999999994</v>
      </c>
    </row>
    <row r="321" spans="1:9" ht="63">
      <c r="A321" s="26" t="s">
        <v>166</v>
      </c>
      <c r="B321" s="31" t="s">
        <v>45</v>
      </c>
      <c r="C321" s="31" t="s">
        <v>34</v>
      </c>
      <c r="D321" s="31" t="s">
        <v>222</v>
      </c>
      <c r="E321" s="31"/>
      <c r="F321" s="31"/>
      <c r="G321" s="40" t="str">
        <f t="shared" ref="G321:H324" si="103">G322</f>
        <v>142158,6</v>
      </c>
      <c r="H321" s="40">
        <f t="shared" si="103"/>
        <v>0</v>
      </c>
      <c r="I321" s="40">
        <f t="shared" si="94"/>
        <v>142158.6</v>
      </c>
    </row>
    <row r="322" spans="1:9">
      <c r="A322" s="19" t="s">
        <v>114</v>
      </c>
      <c r="B322" s="31" t="s">
        <v>45</v>
      </c>
      <c r="C322" s="31" t="s">
        <v>34</v>
      </c>
      <c r="D322" s="31" t="s">
        <v>222</v>
      </c>
      <c r="E322" s="31" t="s">
        <v>117</v>
      </c>
      <c r="F322" s="31"/>
      <c r="G322" s="40" t="str">
        <f t="shared" si="103"/>
        <v>142158,6</v>
      </c>
      <c r="H322" s="40">
        <f t="shared" si="103"/>
        <v>0</v>
      </c>
      <c r="I322" s="40">
        <f t="shared" si="94"/>
        <v>142158.6</v>
      </c>
    </row>
    <row r="323" spans="1:9">
      <c r="A323" s="19" t="s">
        <v>115</v>
      </c>
      <c r="B323" s="31" t="s">
        <v>45</v>
      </c>
      <c r="C323" s="31" t="s">
        <v>34</v>
      </c>
      <c r="D323" s="31" t="s">
        <v>222</v>
      </c>
      <c r="E323" s="31" t="s">
        <v>118</v>
      </c>
      <c r="F323" s="31"/>
      <c r="G323" s="40" t="str">
        <f t="shared" si="103"/>
        <v>142158,6</v>
      </c>
      <c r="H323" s="40">
        <f t="shared" si="103"/>
        <v>0</v>
      </c>
      <c r="I323" s="40">
        <f t="shared" si="94"/>
        <v>142158.6</v>
      </c>
    </row>
    <row r="324" spans="1:9" ht="21">
      <c r="A324" s="19" t="s">
        <v>116</v>
      </c>
      <c r="B324" s="31" t="s">
        <v>45</v>
      </c>
      <c r="C324" s="31" t="s">
        <v>34</v>
      </c>
      <c r="D324" s="31" t="s">
        <v>222</v>
      </c>
      <c r="E324" s="31" t="s">
        <v>90</v>
      </c>
      <c r="F324" s="31"/>
      <c r="G324" s="40" t="str">
        <f t="shared" si="103"/>
        <v>142158,6</v>
      </c>
      <c r="H324" s="40">
        <f t="shared" si="103"/>
        <v>0</v>
      </c>
      <c r="I324" s="40">
        <f t="shared" si="94"/>
        <v>142158.6</v>
      </c>
    </row>
    <row r="325" spans="1:9" ht="10.5" customHeight="1">
      <c r="A325" s="19" t="s">
        <v>69</v>
      </c>
      <c r="B325" s="31" t="s">
        <v>45</v>
      </c>
      <c r="C325" s="31" t="s">
        <v>34</v>
      </c>
      <c r="D325" s="31" t="s">
        <v>222</v>
      </c>
      <c r="E325" s="31" t="s">
        <v>90</v>
      </c>
      <c r="F325" s="31" t="s">
        <v>73</v>
      </c>
      <c r="G325" s="41" t="s">
        <v>357</v>
      </c>
      <c r="H325" s="41"/>
      <c r="I325" s="40">
        <f t="shared" si="94"/>
        <v>142158.6</v>
      </c>
    </row>
    <row r="326" spans="1:9" ht="31.5">
      <c r="A326" s="26" t="s">
        <v>167</v>
      </c>
      <c r="B326" s="31" t="s">
        <v>45</v>
      </c>
      <c r="C326" s="31" t="s">
        <v>34</v>
      </c>
      <c r="D326" s="31" t="s">
        <v>223</v>
      </c>
      <c r="E326" s="31"/>
      <c r="F326" s="31"/>
      <c r="G326" s="40" t="str">
        <f t="shared" ref="G326:H329" si="104">G327</f>
        <v>2222,6</v>
      </c>
      <c r="H326" s="40">
        <f t="shared" si="104"/>
        <v>0</v>
      </c>
      <c r="I326" s="40">
        <f t="shared" si="94"/>
        <v>2222.6</v>
      </c>
    </row>
    <row r="327" spans="1:9">
      <c r="A327" s="19" t="s">
        <v>114</v>
      </c>
      <c r="B327" s="31" t="s">
        <v>45</v>
      </c>
      <c r="C327" s="31" t="s">
        <v>34</v>
      </c>
      <c r="D327" s="31" t="s">
        <v>223</v>
      </c>
      <c r="E327" s="31" t="s">
        <v>117</v>
      </c>
      <c r="F327" s="31"/>
      <c r="G327" s="40" t="str">
        <f t="shared" si="104"/>
        <v>2222,6</v>
      </c>
      <c r="H327" s="40">
        <f t="shared" si="104"/>
        <v>0</v>
      </c>
      <c r="I327" s="40">
        <f t="shared" si="94"/>
        <v>2222.6</v>
      </c>
    </row>
    <row r="328" spans="1:9">
      <c r="A328" s="19" t="s">
        <v>115</v>
      </c>
      <c r="B328" s="31" t="s">
        <v>45</v>
      </c>
      <c r="C328" s="31" t="s">
        <v>34</v>
      </c>
      <c r="D328" s="31" t="s">
        <v>223</v>
      </c>
      <c r="E328" s="31" t="s">
        <v>118</v>
      </c>
      <c r="F328" s="31"/>
      <c r="G328" s="40" t="str">
        <f t="shared" si="104"/>
        <v>2222,6</v>
      </c>
      <c r="H328" s="40">
        <f t="shared" si="104"/>
        <v>0</v>
      </c>
      <c r="I328" s="40">
        <f t="shared" si="94"/>
        <v>2222.6</v>
      </c>
    </row>
    <row r="329" spans="1:9" ht="21">
      <c r="A329" s="19" t="s">
        <v>116</v>
      </c>
      <c r="B329" s="31" t="s">
        <v>45</v>
      </c>
      <c r="C329" s="31" t="s">
        <v>34</v>
      </c>
      <c r="D329" s="31" t="s">
        <v>223</v>
      </c>
      <c r="E329" s="31" t="s">
        <v>90</v>
      </c>
      <c r="F329" s="31"/>
      <c r="G329" s="40" t="str">
        <f t="shared" si="104"/>
        <v>2222,6</v>
      </c>
      <c r="H329" s="40">
        <f t="shared" si="104"/>
        <v>0</v>
      </c>
      <c r="I329" s="40">
        <f t="shared" si="94"/>
        <v>2222.6</v>
      </c>
    </row>
    <row r="330" spans="1:9">
      <c r="A330" s="19" t="s">
        <v>69</v>
      </c>
      <c r="B330" s="31" t="s">
        <v>45</v>
      </c>
      <c r="C330" s="31" t="s">
        <v>34</v>
      </c>
      <c r="D330" s="31" t="s">
        <v>223</v>
      </c>
      <c r="E330" s="31" t="s">
        <v>90</v>
      </c>
      <c r="F330" s="31" t="s">
        <v>73</v>
      </c>
      <c r="G330" s="41" t="s">
        <v>358</v>
      </c>
      <c r="H330" s="41"/>
      <c r="I330" s="40">
        <f t="shared" si="94"/>
        <v>2222.6</v>
      </c>
    </row>
    <row r="331" spans="1:9" ht="42">
      <c r="A331" s="26" t="s">
        <v>310</v>
      </c>
      <c r="B331" s="31" t="s">
        <v>45</v>
      </c>
      <c r="C331" s="31" t="s">
        <v>34</v>
      </c>
      <c r="D331" s="64">
        <v>1320053030</v>
      </c>
      <c r="E331" s="31"/>
      <c r="F331" s="31"/>
      <c r="G331" s="40" t="str">
        <f t="shared" ref="G331:H334" si="105">G332</f>
        <v>12849,7</v>
      </c>
      <c r="H331" s="40">
        <f t="shared" si="105"/>
        <v>0</v>
      </c>
      <c r="I331" s="40">
        <f t="shared" si="94"/>
        <v>12849.7</v>
      </c>
    </row>
    <row r="332" spans="1:9">
      <c r="A332" s="19" t="s">
        <v>114</v>
      </c>
      <c r="B332" s="31" t="s">
        <v>45</v>
      </c>
      <c r="C332" s="31" t="s">
        <v>34</v>
      </c>
      <c r="D332" s="64">
        <v>1320053030</v>
      </c>
      <c r="E332" s="31" t="s">
        <v>117</v>
      </c>
      <c r="F332" s="31"/>
      <c r="G332" s="40" t="str">
        <f t="shared" si="105"/>
        <v>12849,7</v>
      </c>
      <c r="H332" s="40">
        <f t="shared" si="105"/>
        <v>0</v>
      </c>
      <c r="I332" s="40">
        <f t="shared" si="94"/>
        <v>12849.7</v>
      </c>
    </row>
    <row r="333" spans="1:9">
      <c r="A333" s="19" t="s">
        <v>115</v>
      </c>
      <c r="B333" s="31" t="s">
        <v>45</v>
      </c>
      <c r="C333" s="31" t="s">
        <v>34</v>
      </c>
      <c r="D333" s="64">
        <v>1320053030</v>
      </c>
      <c r="E333" s="31" t="s">
        <v>118</v>
      </c>
      <c r="F333" s="31"/>
      <c r="G333" s="40" t="str">
        <f t="shared" si="105"/>
        <v>12849,7</v>
      </c>
      <c r="H333" s="40">
        <f t="shared" si="105"/>
        <v>0</v>
      </c>
      <c r="I333" s="40">
        <f t="shared" si="94"/>
        <v>12849.7</v>
      </c>
    </row>
    <row r="334" spans="1:9" ht="10.5" customHeight="1">
      <c r="A334" s="19" t="s">
        <v>80</v>
      </c>
      <c r="B334" s="31" t="s">
        <v>45</v>
      </c>
      <c r="C334" s="31" t="s">
        <v>34</v>
      </c>
      <c r="D334" s="64">
        <v>1320053030</v>
      </c>
      <c r="E334" s="31" t="s">
        <v>84</v>
      </c>
      <c r="F334" s="31"/>
      <c r="G334" s="40" t="str">
        <f t="shared" si="105"/>
        <v>12849,7</v>
      </c>
      <c r="H334" s="40">
        <f t="shared" si="105"/>
        <v>0</v>
      </c>
      <c r="I334" s="40">
        <f t="shared" si="94"/>
        <v>12849.7</v>
      </c>
    </row>
    <row r="335" spans="1:9">
      <c r="A335" s="19" t="s">
        <v>69</v>
      </c>
      <c r="B335" s="31" t="s">
        <v>45</v>
      </c>
      <c r="C335" s="31" t="s">
        <v>34</v>
      </c>
      <c r="D335" s="64">
        <v>1320053030</v>
      </c>
      <c r="E335" s="31" t="s">
        <v>84</v>
      </c>
      <c r="F335" s="31" t="s">
        <v>73</v>
      </c>
      <c r="G335" s="41" t="s">
        <v>408</v>
      </c>
      <c r="H335" s="41"/>
      <c r="I335" s="40">
        <f t="shared" si="94"/>
        <v>12849.7</v>
      </c>
    </row>
    <row r="336" spans="1:9" ht="10.5" customHeight="1">
      <c r="A336" s="51" t="s">
        <v>168</v>
      </c>
      <c r="B336" s="31" t="s">
        <v>45</v>
      </c>
      <c r="C336" s="31" t="s">
        <v>34</v>
      </c>
      <c r="D336" s="31" t="s">
        <v>224</v>
      </c>
      <c r="E336" s="31"/>
      <c r="F336" s="31"/>
      <c r="G336" s="40">
        <f t="shared" ref="G336:H339" si="106">G337</f>
        <v>3782.7</v>
      </c>
      <c r="H336" s="40">
        <f t="shared" si="106"/>
        <v>0</v>
      </c>
      <c r="I336" s="40">
        <f t="shared" si="94"/>
        <v>3782.7</v>
      </c>
    </row>
    <row r="337" spans="1:9">
      <c r="A337" s="19" t="s">
        <v>114</v>
      </c>
      <c r="B337" s="31" t="s">
        <v>45</v>
      </c>
      <c r="C337" s="31" t="s">
        <v>34</v>
      </c>
      <c r="D337" s="31" t="s">
        <v>224</v>
      </c>
      <c r="E337" s="31" t="s">
        <v>117</v>
      </c>
      <c r="F337" s="31"/>
      <c r="G337" s="40">
        <f t="shared" si="106"/>
        <v>3782.7</v>
      </c>
      <c r="H337" s="40">
        <f t="shared" si="106"/>
        <v>0</v>
      </c>
      <c r="I337" s="40">
        <f t="shared" si="94"/>
        <v>3782.7</v>
      </c>
    </row>
    <row r="338" spans="1:9">
      <c r="A338" s="19" t="s">
        <v>115</v>
      </c>
      <c r="B338" s="31" t="s">
        <v>45</v>
      </c>
      <c r="C338" s="31" t="s">
        <v>34</v>
      </c>
      <c r="D338" s="31" t="s">
        <v>224</v>
      </c>
      <c r="E338" s="31" t="s">
        <v>118</v>
      </c>
      <c r="F338" s="31"/>
      <c r="G338" s="40">
        <f>G339</f>
        <v>3782.7</v>
      </c>
      <c r="H338" s="40">
        <f t="shared" si="106"/>
        <v>0</v>
      </c>
      <c r="I338" s="40">
        <f t="shared" si="94"/>
        <v>3782.7</v>
      </c>
    </row>
    <row r="339" spans="1:9" ht="10.5" customHeight="1">
      <c r="A339" s="19" t="s">
        <v>116</v>
      </c>
      <c r="B339" s="31" t="s">
        <v>45</v>
      </c>
      <c r="C339" s="31" t="s">
        <v>34</v>
      </c>
      <c r="D339" s="31" t="s">
        <v>224</v>
      </c>
      <c r="E339" s="31" t="s">
        <v>90</v>
      </c>
      <c r="F339" s="31"/>
      <c r="G339" s="40">
        <f t="shared" si="106"/>
        <v>3782.7</v>
      </c>
      <c r="H339" s="40">
        <f t="shared" si="106"/>
        <v>0</v>
      </c>
      <c r="I339" s="40">
        <f t="shared" si="94"/>
        <v>3782.7</v>
      </c>
    </row>
    <row r="340" spans="1:9">
      <c r="A340" s="19" t="s">
        <v>81</v>
      </c>
      <c r="B340" s="31" t="s">
        <v>45</v>
      </c>
      <c r="C340" s="31" t="s">
        <v>34</v>
      </c>
      <c r="D340" s="31" t="s">
        <v>224</v>
      </c>
      <c r="E340" s="31" t="s">
        <v>90</v>
      </c>
      <c r="F340" s="31" t="s">
        <v>71</v>
      </c>
      <c r="G340" s="40">
        <v>3782.7</v>
      </c>
      <c r="H340" s="40"/>
      <c r="I340" s="40">
        <f t="shared" si="94"/>
        <v>3782.7</v>
      </c>
    </row>
    <row r="341" spans="1:9" ht="10.5" customHeight="1">
      <c r="A341" s="66" t="s">
        <v>301</v>
      </c>
      <c r="B341" s="31" t="s">
        <v>45</v>
      </c>
      <c r="C341" s="31" t="s">
        <v>34</v>
      </c>
      <c r="D341" s="31" t="s">
        <v>302</v>
      </c>
      <c r="E341" s="31"/>
      <c r="F341" s="31"/>
      <c r="G341" s="46">
        <f>G342</f>
        <v>3782.7</v>
      </c>
      <c r="H341" s="46">
        <f t="shared" ref="H341" si="107">H342</f>
        <v>0</v>
      </c>
      <c r="I341" s="40">
        <f t="shared" si="94"/>
        <v>3782.7</v>
      </c>
    </row>
    <row r="342" spans="1:9">
      <c r="A342" s="19" t="s">
        <v>114</v>
      </c>
      <c r="B342" s="31" t="s">
        <v>45</v>
      </c>
      <c r="C342" s="31" t="s">
        <v>34</v>
      </c>
      <c r="D342" s="31" t="s">
        <v>302</v>
      </c>
      <c r="E342" s="31" t="s">
        <v>117</v>
      </c>
      <c r="F342" s="31"/>
      <c r="G342" s="46">
        <f t="shared" ref="G342:H344" si="108">G343</f>
        <v>3782.7</v>
      </c>
      <c r="H342" s="46">
        <f t="shared" si="108"/>
        <v>0</v>
      </c>
      <c r="I342" s="40">
        <f t="shared" si="94"/>
        <v>3782.7</v>
      </c>
    </row>
    <row r="343" spans="1:9">
      <c r="A343" s="19" t="s">
        <v>115</v>
      </c>
      <c r="B343" s="31" t="s">
        <v>45</v>
      </c>
      <c r="C343" s="31" t="s">
        <v>34</v>
      </c>
      <c r="D343" s="31" t="s">
        <v>302</v>
      </c>
      <c r="E343" s="31" t="s">
        <v>118</v>
      </c>
      <c r="F343" s="31"/>
      <c r="G343" s="46">
        <f t="shared" si="108"/>
        <v>3782.7</v>
      </c>
      <c r="H343" s="46">
        <f t="shared" si="108"/>
        <v>0</v>
      </c>
      <c r="I343" s="40">
        <f t="shared" si="94"/>
        <v>3782.7</v>
      </c>
    </row>
    <row r="344" spans="1:9" ht="10.5" customHeight="1">
      <c r="A344" s="19" t="s">
        <v>116</v>
      </c>
      <c r="B344" s="31" t="s">
        <v>45</v>
      </c>
      <c r="C344" s="31" t="s">
        <v>34</v>
      </c>
      <c r="D344" s="31" t="s">
        <v>302</v>
      </c>
      <c r="E344" s="31" t="s">
        <v>90</v>
      </c>
      <c r="F344" s="31"/>
      <c r="G344" s="46">
        <f t="shared" si="108"/>
        <v>3782.7</v>
      </c>
      <c r="H344" s="46">
        <f t="shared" si="108"/>
        <v>0</v>
      </c>
      <c r="I344" s="40">
        <f t="shared" si="94"/>
        <v>3782.7</v>
      </c>
    </row>
    <row r="345" spans="1:9" ht="10.5" customHeight="1">
      <c r="A345" s="19" t="s">
        <v>69</v>
      </c>
      <c r="B345" s="31" t="s">
        <v>45</v>
      </c>
      <c r="C345" s="31" t="s">
        <v>34</v>
      </c>
      <c r="D345" s="31" t="s">
        <v>302</v>
      </c>
      <c r="E345" s="31" t="s">
        <v>90</v>
      </c>
      <c r="F345" s="31" t="s">
        <v>73</v>
      </c>
      <c r="G345" s="46">
        <v>3782.7</v>
      </c>
      <c r="H345" s="46"/>
      <c r="I345" s="40">
        <f t="shared" si="94"/>
        <v>3782.7</v>
      </c>
    </row>
    <row r="346" spans="1:9" ht="10.5" customHeight="1">
      <c r="A346" s="63" t="s">
        <v>298</v>
      </c>
      <c r="B346" s="31" t="s">
        <v>45</v>
      </c>
      <c r="C346" s="31" t="s">
        <v>34</v>
      </c>
      <c r="D346" s="64" t="s">
        <v>299</v>
      </c>
      <c r="E346" s="31"/>
      <c r="F346" s="31"/>
      <c r="G346" s="40">
        <f t="shared" ref="G346:H348" si="109">G347</f>
        <v>6520.8</v>
      </c>
      <c r="H346" s="40">
        <f t="shared" si="109"/>
        <v>0</v>
      </c>
      <c r="I346" s="40">
        <f t="shared" si="94"/>
        <v>6520.8</v>
      </c>
    </row>
    <row r="347" spans="1:9" ht="10.5" customHeight="1">
      <c r="A347" s="19" t="s">
        <v>114</v>
      </c>
      <c r="B347" s="31" t="s">
        <v>45</v>
      </c>
      <c r="C347" s="31" t="s">
        <v>34</v>
      </c>
      <c r="D347" s="64" t="s">
        <v>299</v>
      </c>
      <c r="E347" s="31" t="s">
        <v>117</v>
      </c>
      <c r="F347" s="31"/>
      <c r="G347" s="40">
        <f t="shared" si="109"/>
        <v>6520.8</v>
      </c>
      <c r="H347" s="40">
        <f t="shared" si="109"/>
        <v>0</v>
      </c>
      <c r="I347" s="40">
        <f t="shared" si="94"/>
        <v>6520.8</v>
      </c>
    </row>
    <row r="348" spans="1:9">
      <c r="A348" s="19" t="s">
        <v>115</v>
      </c>
      <c r="B348" s="31" t="s">
        <v>45</v>
      </c>
      <c r="C348" s="31" t="s">
        <v>34</v>
      </c>
      <c r="D348" s="64" t="s">
        <v>299</v>
      </c>
      <c r="E348" s="31" t="s">
        <v>118</v>
      </c>
      <c r="F348" s="31"/>
      <c r="G348" s="40">
        <f t="shared" si="109"/>
        <v>6520.8</v>
      </c>
      <c r="H348" s="40">
        <f t="shared" si="109"/>
        <v>0</v>
      </c>
      <c r="I348" s="40">
        <f t="shared" si="94"/>
        <v>6520.8</v>
      </c>
    </row>
    <row r="349" spans="1:9">
      <c r="A349" s="19" t="s">
        <v>80</v>
      </c>
      <c r="B349" s="31" t="s">
        <v>45</v>
      </c>
      <c r="C349" s="31" t="s">
        <v>34</v>
      </c>
      <c r="D349" s="64" t="s">
        <v>299</v>
      </c>
      <c r="E349" s="31" t="s">
        <v>84</v>
      </c>
      <c r="F349" s="31"/>
      <c r="G349" s="40">
        <f>G350+G351</f>
        <v>6520.8</v>
      </c>
      <c r="H349" s="40">
        <f t="shared" ref="H349" si="110">H350+H351</f>
        <v>0</v>
      </c>
      <c r="I349" s="40">
        <f t="shared" si="94"/>
        <v>6520.8</v>
      </c>
    </row>
    <row r="350" spans="1:9" ht="10.5" customHeight="1">
      <c r="A350" s="19" t="s">
        <v>81</v>
      </c>
      <c r="B350" s="31" t="s">
        <v>45</v>
      </c>
      <c r="C350" s="31" t="s">
        <v>34</v>
      </c>
      <c r="D350" s="64" t="s">
        <v>299</v>
      </c>
      <c r="E350" s="31" t="s">
        <v>84</v>
      </c>
      <c r="F350" s="31" t="s">
        <v>71</v>
      </c>
      <c r="G350" s="41" t="s">
        <v>360</v>
      </c>
      <c r="H350" s="41"/>
      <c r="I350" s="40">
        <f t="shared" si="94"/>
        <v>65.2</v>
      </c>
    </row>
    <row r="351" spans="1:9" ht="10.5" customHeight="1">
      <c r="A351" s="19" t="s">
        <v>69</v>
      </c>
      <c r="B351" s="31" t="s">
        <v>45</v>
      </c>
      <c r="C351" s="31" t="s">
        <v>34</v>
      </c>
      <c r="D351" s="64" t="s">
        <v>299</v>
      </c>
      <c r="E351" s="31" t="s">
        <v>84</v>
      </c>
      <c r="F351" s="31" t="s">
        <v>73</v>
      </c>
      <c r="G351" s="41" t="s">
        <v>359</v>
      </c>
      <c r="H351" s="41"/>
      <c r="I351" s="40">
        <f t="shared" si="94"/>
        <v>6455.6</v>
      </c>
    </row>
    <row r="352" spans="1:9" ht="10.5" customHeight="1">
      <c r="A352" s="19" t="s">
        <v>361</v>
      </c>
      <c r="B352" s="31" t="s">
        <v>45</v>
      </c>
      <c r="C352" s="31" t="s">
        <v>34</v>
      </c>
      <c r="D352" s="71">
        <v>1320071970</v>
      </c>
      <c r="E352" s="31"/>
      <c r="F352" s="31"/>
      <c r="G352" s="40">
        <f t="shared" ref="G352:H355" si="111">G353</f>
        <v>500</v>
      </c>
      <c r="H352" s="40">
        <f t="shared" si="111"/>
        <v>0</v>
      </c>
      <c r="I352" s="40">
        <f t="shared" ref="I352:I415" si="112">G352+H352</f>
        <v>500</v>
      </c>
    </row>
    <row r="353" spans="1:9">
      <c r="A353" s="19" t="s">
        <v>114</v>
      </c>
      <c r="B353" s="31" t="s">
        <v>45</v>
      </c>
      <c r="C353" s="31" t="s">
        <v>34</v>
      </c>
      <c r="D353" s="71">
        <v>1320071970</v>
      </c>
      <c r="E353" s="31" t="s">
        <v>117</v>
      </c>
      <c r="F353" s="31"/>
      <c r="G353" s="40">
        <f t="shared" si="111"/>
        <v>500</v>
      </c>
      <c r="H353" s="40">
        <f t="shared" si="111"/>
        <v>0</v>
      </c>
      <c r="I353" s="40">
        <f t="shared" si="112"/>
        <v>500</v>
      </c>
    </row>
    <row r="354" spans="1:9">
      <c r="A354" s="19" t="s">
        <v>115</v>
      </c>
      <c r="B354" s="31" t="s">
        <v>45</v>
      </c>
      <c r="C354" s="31" t="s">
        <v>34</v>
      </c>
      <c r="D354" s="71">
        <v>1320071970</v>
      </c>
      <c r="E354" s="31" t="s">
        <v>118</v>
      </c>
      <c r="F354" s="31"/>
      <c r="G354" s="40">
        <f t="shared" si="111"/>
        <v>500</v>
      </c>
      <c r="H354" s="40">
        <f t="shared" si="111"/>
        <v>0</v>
      </c>
      <c r="I354" s="40">
        <f t="shared" si="112"/>
        <v>500</v>
      </c>
    </row>
    <row r="355" spans="1:9" ht="10.5" customHeight="1">
      <c r="A355" s="19" t="s">
        <v>80</v>
      </c>
      <c r="B355" s="31" t="s">
        <v>45</v>
      </c>
      <c r="C355" s="31" t="s">
        <v>34</v>
      </c>
      <c r="D355" s="71">
        <v>1320071970</v>
      </c>
      <c r="E355" s="31" t="s">
        <v>84</v>
      </c>
      <c r="F355" s="31"/>
      <c r="G355" s="40">
        <f t="shared" si="111"/>
        <v>500</v>
      </c>
      <c r="H355" s="40">
        <f t="shared" si="111"/>
        <v>0</v>
      </c>
      <c r="I355" s="40">
        <f t="shared" si="112"/>
        <v>500</v>
      </c>
    </row>
    <row r="356" spans="1:9" ht="10.5" customHeight="1">
      <c r="A356" s="19" t="s">
        <v>69</v>
      </c>
      <c r="B356" s="31" t="s">
        <v>45</v>
      </c>
      <c r="C356" s="31" t="s">
        <v>34</v>
      </c>
      <c r="D356" s="71">
        <v>1320071970</v>
      </c>
      <c r="E356" s="31" t="s">
        <v>84</v>
      </c>
      <c r="F356" s="31" t="s">
        <v>73</v>
      </c>
      <c r="G356" s="40">
        <v>500</v>
      </c>
      <c r="H356" s="40"/>
      <c r="I356" s="40">
        <f t="shared" si="112"/>
        <v>500</v>
      </c>
    </row>
    <row r="357" spans="1:9" ht="42">
      <c r="A357" s="66" t="s">
        <v>362</v>
      </c>
      <c r="B357" s="31" t="s">
        <v>45</v>
      </c>
      <c r="C357" s="31" t="s">
        <v>34</v>
      </c>
      <c r="D357" s="72" t="s">
        <v>363</v>
      </c>
      <c r="E357" s="31"/>
      <c r="F357" s="31"/>
      <c r="G357" s="40">
        <f t="shared" ref="G357:H360" si="113">G358</f>
        <v>2478</v>
      </c>
      <c r="H357" s="40">
        <f t="shared" si="113"/>
        <v>0</v>
      </c>
      <c r="I357" s="40">
        <f t="shared" si="112"/>
        <v>2478</v>
      </c>
    </row>
    <row r="358" spans="1:9">
      <c r="A358" s="19" t="s">
        <v>114</v>
      </c>
      <c r="B358" s="31" t="s">
        <v>45</v>
      </c>
      <c r="C358" s="31" t="s">
        <v>34</v>
      </c>
      <c r="D358" s="72" t="s">
        <v>363</v>
      </c>
      <c r="E358" s="31" t="s">
        <v>117</v>
      </c>
      <c r="F358" s="31"/>
      <c r="G358" s="40">
        <f t="shared" si="113"/>
        <v>2478</v>
      </c>
      <c r="H358" s="40">
        <f t="shared" si="113"/>
        <v>0</v>
      </c>
      <c r="I358" s="40">
        <f t="shared" si="112"/>
        <v>2478</v>
      </c>
    </row>
    <row r="359" spans="1:9">
      <c r="A359" s="19" t="s">
        <v>115</v>
      </c>
      <c r="B359" s="31" t="s">
        <v>45</v>
      </c>
      <c r="C359" s="31" t="s">
        <v>34</v>
      </c>
      <c r="D359" s="72" t="s">
        <v>363</v>
      </c>
      <c r="E359" s="31" t="s">
        <v>118</v>
      </c>
      <c r="F359" s="31"/>
      <c r="G359" s="40">
        <f t="shared" si="113"/>
        <v>2478</v>
      </c>
      <c r="H359" s="40">
        <f t="shared" si="113"/>
        <v>0</v>
      </c>
      <c r="I359" s="40">
        <f t="shared" si="112"/>
        <v>2478</v>
      </c>
    </row>
    <row r="360" spans="1:9">
      <c r="A360" s="19" t="s">
        <v>80</v>
      </c>
      <c r="B360" s="31" t="s">
        <v>45</v>
      </c>
      <c r="C360" s="31" t="s">
        <v>34</v>
      </c>
      <c r="D360" s="72" t="s">
        <v>363</v>
      </c>
      <c r="E360" s="31" t="s">
        <v>84</v>
      </c>
      <c r="F360" s="31"/>
      <c r="G360" s="40">
        <f t="shared" si="113"/>
        <v>2478</v>
      </c>
      <c r="H360" s="40">
        <f t="shared" si="113"/>
        <v>0</v>
      </c>
      <c r="I360" s="40">
        <f t="shared" si="112"/>
        <v>2478</v>
      </c>
    </row>
    <row r="361" spans="1:9" ht="10.5" customHeight="1">
      <c r="A361" s="19" t="s">
        <v>69</v>
      </c>
      <c r="B361" s="31" t="s">
        <v>45</v>
      </c>
      <c r="C361" s="31" t="s">
        <v>34</v>
      </c>
      <c r="D361" s="72" t="s">
        <v>363</v>
      </c>
      <c r="E361" s="31" t="s">
        <v>84</v>
      </c>
      <c r="F361" s="31" t="s">
        <v>73</v>
      </c>
      <c r="G361" s="40">
        <v>2478</v>
      </c>
      <c r="H361" s="40"/>
      <c r="I361" s="40">
        <f t="shared" si="112"/>
        <v>2478</v>
      </c>
    </row>
    <row r="362" spans="1:9" ht="21">
      <c r="A362" s="19" t="s">
        <v>169</v>
      </c>
      <c r="B362" s="31" t="s">
        <v>45</v>
      </c>
      <c r="C362" s="31" t="s">
        <v>34</v>
      </c>
      <c r="D362" s="31" t="s">
        <v>225</v>
      </c>
      <c r="E362" s="31"/>
      <c r="F362" s="31"/>
      <c r="G362" s="40" t="str">
        <f t="shared" ref="G362:H365" si="114">G363</f>
        <v>10,0</v>
      </c>
      <c r="H362" s="40">
        <f t="shared" si="114"/>
        <v>0</v>
      </c>
      <c r="I362" s="40">
        <f t="shared" si="112"/>
        <v>10</v>
      </c>
    </row>
    <row r="363" spans="1:9" ht="10.5" customHeight="1">
      <c r="A363" s="19" t="s">
        <v>170</v>
      </c>
      <c r="B363" s="31" t="s">
        <v>45</v>
      </c>
      <c r="C363" s="31" t="s">
        <v>34</v>
      </c>
      <c r="D363" s="31" t="s">
        <v>226</v>
      </c>
      <c r="E363" s="31"/>
      <c r="F363" s="31"/>
      <c r="G363" s="40" t="str">
        <f t="shared" si="114"/>
        <v>10,0</v>
      </c>
      <c r="H363" s="40">
        <f t="shared" si="114"/>
        <v>0</v>
      </c>
      <c r="I363" s="40">
        <f t="shared" si="112"/>
        <v>10</v>
      </c>
    </row>
    <row r="364" spans="1:9" ht="10.5" customHeight="1">
      <c r="A364" s="26" t="s">
        <v>109</v>
      </c>
      <c r="B364" s="31" t="s">
        <v>45</v>
      </c>
      <c r="C364" s="31" t="s">
        <v>34</v>
      </c>
      <c r="D364" s="31" t="s">
        <v>226</v>
      </c>
      <c r="E364" s="31" t="s">
        <v>101</v>
      </c>
      <c r="F364" s="31"/>
      <c r="G364" s="40" t="str">
        <f t="shared" si="114"/>
        <v>10,0</v>
      </c>
      <c r="H364" s="40">
        <f t="shared" si="114"/>
        <v>0</v>
      </c>
      <c r="I364" s="40">
        <f t="shared" si="112"/>
        <v>10</v>
      </c>
    </row>
    <row r="365" spans="1:9">
      <c r="A365" s="26" t="s">
        <v>100</v>
      </c>
      <c r="B365" s="31" t="s">
        <v>45</v>
      </c>
      <c r="C365" s="31" t="s">
        <v>34</v>
      </c>
      <c r="D365" s="31" t="s">
        <v>226</v>
      </c>
      <c r="E365" s="31" t="s">
        <v>102</v>
      </c>
      <c r="F365" s="31"/>
      <c r="G365" s="40" t="str">
        <f t="shared" si="114"/>
        <v>10,0</v>
      </c>
      <c r="H365" s="40">
        <f t="shared" si="114"/>
        <v>0</v>
      </c>
      <c r="I365" s="40">
        <f t="shared" si="112"/>
        <v>10</v>
      </c>
    </row>
    <row r="366" spans="1:9">
      <c r="A366" s="19" t="s">
        <v>68</v>
      </c>
      <c r="B366" s="31" t="s">
        <v>45</v>
      </c>
      <c r="C366" s="31" t="s">
        <v>34</v>
      </c>
      <c r="D366" s="31" t="s">
        <v>226</v>
      </c>
      <c r="E366" s="31" t="s">
        <v>102</v>
      </c>
      <c r="F366" s="31" t="s">
        <v>71</v>
      </c>
      <c r="G366" s="41" t="s">
        <v>287</v>
      </c>
      <c r="H366" s="41"/>
      <c r="I366" s="40">
        <f t="shared" si="112"/>
        <v>10</v>
      </c>
    </row>
    <row r="367" spans="1:9">
      <c r="A367" s="20" t="s">
        <v>126</v>
      </c>
      <c r="B367" s="32" t="s">
        <v>45</v>
      </c>
      <c r="C367" s="32" t="s">
        <v>20</v>
      </c>
      <c r="D367" s="32"/>
      <c r="E367" s="32"/>
      <c r="F367" s="32"/>
      <c r="G367" s="56">
        <f t="shared" ref="G367:H372" si="115">G368</f>
        <v>19014.3</v>
      </c>
      <c r="H367" s="56">
        <f t="shared" si="115"/>
        <v>180</v>
      </c>
      <c r="I367" s="43">
        <f t="shared" si="112"/>
        <v>19194.3</v>
      </c>
    </row>
    <row r="368" spans="1:9">
      <c r="A368" s="19" t="s">
        <v>160</v>
      </c>
      <c r="B368" s="31" t="s">
        <v>45</v>
      </c>
      <c r="C368" s="31" t="s">
        <v>20</v>
      </c>
      <c r="D368" s="31" t="s">
        <v>216</v>
      </c>
      <c r="E368" s="31"/>
      <c r="F368" s="31"/>
      <c r="G368" s="46">
        <f t="shared" si="115"/>
        <v>19014.3</v>
      </c>
      <c r="H368" s="46">
        <f t="shared" si="115"/>
        <v>180</v>
      </c>
      <c r="I368" s="40">
        <f t="shared" si="112"/>
        <v>19194.3</v>
      </c>
    </row>
    <row r="369" spans="1:9" ht="31.5">
      <c r="A369" s="19" t="s">
        <v>171</v>
      </c>
      <c r="B369" s="31" t="s">
        <v>45</v>
      </c>
      <c r="C369" s="31" t="s">
        <v>20</v>
      </c>
      <c r="D369" s="31" t="s">
        <v>227</v>
      </c>
      <c r="E369" s="31"/>
      <c r="F369" s="31"/>
      <c r="G369" s="40">
        <f>G370+G374</f>
        <v>19014.3</v>
      </c>
      <c r="H369" s="40">
        <f t="shared" ref="H369" si="116">H370+H374</f>
        <v>180</v>
      </c>
      <c r="I369" s="40">
        <f t="shared" si="112"/>
        <v>19194.3</v>
      </c>
    </row>
    <row r="370" spans="1:9">
      <c r="A370" s="19" t="s">
        <v>114</v>
      </c>
      <c r="B370" s="31" t="s">
        <v>45</v>
      </c>
      <c r="C370" s="31" t="s">
        <v>20</v>
      </c>
      <c r="D370" s="31" t="s">
        <v>227</v>
      </c>
      <c r="E370" s="31" t="s">
        <v>117</v>
      </c>
      <c r="F370" s="31"/>
      <c r="G370" s="40" t="str">
        <f t="shared" si="115"/>
        <v>17752,3</v>
      </c>
      <c r="H370" s="40" t="str">
        <f t="shared" si="115"/>
        <v>180,0</v>
      </c>
      <c r="I370" s="40">
        <f t="shared" si="112"/>
        <v>17932.3</v>
      </c>
    </row>
    <row r="371" spans="1:9">
      <c r="A371" s="19" t="s">
        <v>115</v>
      </c>
      <c r="B371" s="31" t="s">
        <v>45</v>
      </c>
      <c r="C371" s="31" t="s">
        <v>20</v>
      </c>
      <c r="D371" s="31" t="s">
        <v>227</v>
      </c>
      <c r="E371" s="31" t="s">
        <v>118</v>
      </c>
      <c r="F371" s="31"/>
      <c r="G371" s="40" t="str">
        <f t="shared" si="115"/>
        <v>17752,3</v>
      </c>
      <c r="H371" s="40" t="str">
        <f t="shared" si="115"/>
        <v>180,0</v>
      </c>
      <c r="I371" s="40">
        <f t="shared" si="112"/>
        <v>17932.3</v>
      </c>
    </row>
    <row r="372" spans="1:9" ht="10.5" customHeight="1">
      <c r="A372" s="19" t="s">
        <v>116</v>
      </c>
      <c r="B372" s="31" t="s">
        <v>45</v>
      </c>
      <c r="C372" s="31" t="s">
        <v>20</v>
      </c>
      <c r="D372" s="31" t="s">
        <v>227</v>
      </c>
      <c r="E372" s="31" t="s">
        <v>90</v>
      </c>
      <c r="F372" s="31"/>
      <c r="G372" s="40" t="str">
        <f t="shared" si="115"/>
        <v>17752,3</v>
      </c>
      <c r="H372" s="40" t="str">
        <f t="shared" si="115"/>
        <v>180,0</v>
      </c>
      <c r="I372" s="40">
        <f t="shared" si="112"/>
        <v>17932.3</v>
      </c>
    </row>
    <row r="373" spans="1:9" ht="10.5" customHeight="1">
      <c r="A373" s="18" t="s">
        <v>68</v>
      </c>
      <c r="B373" s="31" t="s">
        <v>45</v>
      </c>
      <c r="C373" s="31" t="s">
        <v>20</v>
      </c>
      <c r="D373" s="31" t="s">
        <v>227</v>
      </c>
      <c r="E373" s="31" t="s">
        <v>90</v>
      </c>
      <c r="F373" s="31" t="s">
        <v>71</v>
      </c>
      <c r="G373" s="41" t="s">
        <v>409</v>
      </c>
      <c r="H373" s="41" t="s">
        <v>412</v>
      </c>
      <c r="I373" s="40">
        <f t="shared" si="112"/>
        <v>17932.3</v>
      </c>
    </row>
    <row r="374" spans="1:9">
      <c r="A374" s="19" t="s">
        <v>80</v>
      </c>
      <c r="B374" s="31" t="s">
        <v>45</v>
      </c>
      <c r="C374" s="31" t="s">
        <v>20</v>
      </c>
      <c r="D374" s="31" t="s">
        <v>227</v>
      </c>
      <c r="E374" s="31" t="s">
        <v>84</v>
      </c>
      <c r="F374" s="31"/>
      <c r="G374" s="40" t="str">
        <f>G375</f>
        <v>1262,0</v>
      </c>
      <c r="H374" s="40">
        <f t="shared" ref="H374" si="117">H375</f>
        <v>0</v>
      </c>
      <c r="I374" s="40">
        <f t="shared" si="112"/>
        <v>1262</v>
      </c>
    </row>
    <row r="375" spans="1:9" ht="10.5" customHeight="1">
      <c r="A375" s="19" t="s">
        <v>81</v>
      </c>
      <c r="B375" s="31" t="s">
        <v>45</v>
      </c>
      <c r="C375" s="31" t="s">
        <v>20</v>
      </c>
      <c r="D375" s="31" t="s">
        <v>227</v>
      </c>
      <c r="E375" s="31" t="s">
        <v>84</v>
      </c>
      <c r="F375" s="31" t="s">
        <v>71</v>
      </c>
      <c r="G375" s="41" t="s">
        <v>365</v>
      </c>
      <c r="H375" s="41"/>
      <c r="I375" s="40">
        <f t="shared" si="112"/>
        <v>1262</v>
      </c>
    </row>
    <row r="376" spans="1:9" ht="10.5" customHeight="1">
      <c r="A376" s="20" t="s">
        <v>374</v>
      </c>
      <c r="B376" s="32" t="s">
        <v>45</v>
      </c>
      <c r="C376" s="32" t="s">
        <v>45</v>
      </c>
      <c r="D376" s="32"/>
      <c r="E376" s="32"/>
      <c r="F376" s="32"/>
      <c r="G376" s="43">
        <f>G377+G382</f>
        <v>130</v>
      </c>
      <c r="H376" s="43">
        <f t="shared" ref="H376" si="118">H377+H382</f>
        <v>0</v>
      </c>
      <c r="I376" s="43">
        <f t="shared" si="112"/>
        <v>130</v>
      </c>
    </row>
    <row r="377" spans="1:9" ht="10.5" customHeight="1">
      <c r="A377" s="19" t="s">
        <v>172</v>
      </c>
      <c r="B377" s="31" t="s">
        <v>45</v>
      </c>
      <c r="C377" s="31" t="s">
        <v>45</v>
      </c>
      <c r="D377" s="31" t="s">
        <v>228</v>
      </c>
      <c r="E377" s="31"/>
      <c r="F377" s="31"/>
      <c r="G377" s="40" t="str">
        <f>G378</f>
        <v>110,0</v>
      </c>
      <c r="H377" s="40">
        <f t="shared" ref="H377:H380" si="119">H378</f>
        <v>0</v>
      </c>
      <c r="I377" s="40">
        <f t="shared" si="112"/>
        <v>110</v>
      </c>
    </row>
    <row r="378" spans="1:9" ht="21">
      <c r="A378" s="19" t="s">
        <v>173</v>
      </c>
      <c r="B378" s="31" t="s">
        <v>45</v>
      </c>
      <c r="C378" s="31" t="s">
        <v>45</v>
      </c>
      <c r="D378" s="31" t="s">
        <v>229</v>
      </c>
      <c r="E378" s="31"/>
      <c r="F378" s="31"/>
      <c r="G378" s="40" t="str">
        <f>G379</f>
        <v>110,0</v>
      </c>
      <c r="H378" s="40">
        <f t="shared" si="119"/>
        <v>0</v>
      </c>
      <c r="I378" s="40">
        <f t="shared" si="112"/>
        <v>110</v>
      </c>
    </row>
    <row r="379" spans="1:9" ht="21.75" customHeight="1">
      <c r="A379" s="26" t="s">
        <v>109</v>
      </c>
      <c r="B379" s="31" t="s">
        <v>45</v>
      </c>
      <c r="C379" s="31" t="s">
        <v>45</v>
      </c>
      <c r="D379" s="31" t="s">
        <v>229</v>
      </c>
      <c r="E379" s="31" t="s">
        <v>101</v>
      </c>
      <c r="F379" s="31"/>
      <c r="G379" s="40" t="str">
        <f>G380</f>
        <v>110,0</v>
      </c>
      <c r="H379" s="40">
        <f t="shared" si="119"/>
        <v>0</v>
      </c>
      <c r="I379" s="40">
        <f t="shared" si="112"/>
        <v>110</v>
      </c>
    </row>
    <row r="380" spans="1:9">
      <c r="A380" s="26" t="s">
        <v>100</v>
      </c>
      <c r="B380" s="31" t="s">
        <v>45</v>
      </c>
      <c r="C380" s="31" t="s">
        <v>45</v>
      </c>
      <c r="D380" s="31" t="s">
        <v>229</v>
      </c>
      <c r="E380" s="31" t="s">
        <v>102</v>
      </c>
      <c r="F380" s="31"/>
      <c r="G380" s="40" t="str">
        <f>G381</f>
        <v>110,0</v>
      </c>
      <c r="H380" s="40">
        <f t="shared" si="119"/>
        <v>0</v>
      </c>
      <c r="I380" s="40">
        <f t="shared" si="112"/>
        <v>110</v>
      </c>
    </row>
    <row r="381" spans="1:9">
      <c r="A381" s="19" t="s">
        <v>68</v>
      </c>
      <c r="B381" s="31" t="s">
        <v>45</v>
      </c>
      <c r="C381" s="31" t="s">
        <v>45</v>
      </c>
      <c r="D381" s="31" t="s">
        <v>229</v>
      </c>
      <c r="E381" s="31" t="s">
        <v>102</v>
      </c>
      <c r="F381" s="31" t="s">
        <v>71</v>
      </c>
      <c r="G381" s="41" t="s">
        <v>336</v>
      </c>
      <c r="H381" s="41"/>
      <c r="I381" s="40">
        <f t="shared" si="112"/>
        <v>110</v>
      </c>
    </row>
    <row r="382" spans="1:9" ht="21">
      <c r="A382" s="19" t="s">
        <v>174</v>
      </c>
      <c r="B382" s="31" t="s">
        <v>45</v>
      </c>
      <c r="C382" s="31" t="s">
        <v>45</v>
      </c>
      <c r="D382" s="31" t="s">
        <v>230</v>
      </c>
      <c r="E382" s="31"/>
      <c r="F382" s="31"/>
      <c r="G382" s="40" t="str">
        <f t="shared" ref="G382:H385" si="120">G383</f>
        <v>20,0</v>
      </c>
      <c r="H382" s="40">
        <f t="shared" si="120"/>
        <v>0</v>
      </c>
      <c r="I382" s="40">
        <f t="shared" si="112"/>
        <v>20</v>
      </c>
    </row>
    <row r="383" spans="1:9" ht="10.5" customHeight="1">
      <c r="A383" s="19" t="s">
        <v>175</v>
      </c>
      <c r="B383" s="31" t="s">
        <v>45</v>
      </c>
      <c r="C383" s="31" t="s">
        <v>45</v>
      </c>
      <c r="D383" s="31" t="s">
        <v>231</v>
      </c>
      <c r="E383" s="31"/>
      <c r="F383" s="31"/>
      <c r="G383" s="40" t="str">
        <f t="shared" si="120"/>
        <v>20,0</v>
      </c>
      <c r="H383" s="40">
        <f t="shared" si="120"/>
        <v>0</v>
      </c>
      <c r="I383" s="40">
        <f t="shared" si="112"/>
        <v>20</v>
      </c>
    </row>
    <row r="384" spans="1:9" ht="10.5" customHeight="1">
      <c r="A384" s="26" t="s">
        <v>109</v>
      </c>
      <c r="B384" s="31" t="s">
        <v>45</v>
      </c>
      <c r="C384" s="31" t="s">
        <v>45</v>
      </c>
      <c r="D384" s="31" t="s">
        <v>231</v>
      </c>
      <c r="E384" s="31" t="s">
        <v>101</v>
      </c>
      <c r="F384" s="31"/>
      <c r="G384" s="40" t="str">
        <f t="shared" si="120"/>
        <v>20,0</v>
      </c>
      <c r="H384" s="40">
        <f t="shared" si="120"/>
        <v>0</v>
      </c>
      <c r="I384" s="40">
        <f t="shared" si="112"/>
        <v>20</v>
      </c>
    </row>
    <row r="385" spans="1:9" ht="10.5" customHeight="1">
      <c r="A385" s="26" t="s">
        <v>100</v>
      </c>
      <c r="B385" s="31" t="s">
        <v>45</v>
      </c>
      <c r="C385" s="31" t="s">
        <v>45</v>
      </c>
      <c r="D385" s="31" t="s">
        <v>231</v>
      </c>
      <c r="E385" s="31" t="s">
        <v>102</v>
      </c>
      <c r="F385" s="31"/>
      <c r="G385" s="40" t="str">
        <f t="shared" si="120"/>
        <v>20,0</v>
      </c>
      <c r="H385" s="40">
        <f t="shared" si="120"/>
        <v>0</v>
      </c>
      <c r="I385" s="40">
        <f t="shared" si="112"/>
        <v>20</v>
      </c>
    </row>
    <row r="386" spans="1:9">
      <c r="A386" s="19" t="s">
        <v>68</v>
      </c>
      <c r="B386" s="31" t="s">
        <v>45</v>
      </c>
      <c r="C386" s="31" t="s">
        <v>45</v>
      </c>
      <c r="D386" s="31" t="s">
        <v>231</v>
      </c>
      <c r="E386" s="31" t="s">
        <v>102</v>
      </c>
      <c r="F386" s="31" t="s">
        <v>71</v>
      </c>
      <c r="G386" s="41" t="s">
        <v>290</v>
      </c>
      <c r="H386" s="41"/>
      <c r="I386" s="40">
        <f t="shared" si="112"/>
        <v>20</v>
      </c>
    </row>
    <row r="387" spans="1:9" ht="10.5" customHeight="1">
      <c r="A387" s="20" t="s">
        <v>44</v>
      </c>
      <c r="B387" s="32" t="s">
        <v>45</v>
      </c>
      <c r="C387" s="32" t="s">
        <v>46</v>
      </c>
      <c r="D387" s="32"/>
      <c r="E387" s="32"/>
      <c r="F387" s="32"/>
      <c r="G387" s="43">
        <f>G388+G409</f>
        <v>9838.1</v>
      </c>
      <c r="H387" s="43">
        <f t="shared" ref="H387" si="121">H388+H409</f>
        <v>0</v>
      </c>
      <c r="I387" s="43">
        <f t="shared" si="112"/>
        <v>9838.1</v>
      </c>
    </row>
    <row r="388" spans="1:9" ht="10.5" customHeight="1">
      <c r="A388" s="19" t="s">
        <v>94</v>
      </c>
      <c r="B388" s="31" t="s">
        <v>45</v>
      </c>
      <c r="C388" s="31" t="s">
        <v>46</v>
      </c>
      <c r="D388" s="34" t="s">
        <v>189</v>
      </c>
      <c r="E388" s="31"/>
      <c r="F388" s="31"/>
      <c r="G388" s="40">
        <f>G389+G399</f>
        <v>8465.1</v>
      </c>
      <c r="H388" s="40">
        <f t="shared" ref="H388" si="122">H389+H399</f>
        <v>0</v>
      </c>
      <c r="I388" s="40">
        <f t="shared" si="112"/>
        <v>8465.1</v>
      </c>
    </row>
    <row r="389" spans="1:9" ht="14.25" customHeight="1">
      <c r="A389" s="26" t="s">
        <v>266</v>
      </c>
      <c r="B389" s="31" t="s">
        <v>45</v>
      </c>
      <c r="C389" s="31" t="s">
        <v>46</v>
      </c>
      <c r="D389" s="34" t="s">
        <v>191</v>
      </c>
      <c r="E389" s="31"/>
      <c r="F389" s="31"/>
      <c r="G389" s="40">
        <f>G390+G393+G396</f>
        <v>4830.2</v>
      </c>
      <c r="H389" s="40">
        <f t="shared" ref="H389" si="123">H390+H393+H396</f>
        <v>0</v>
      </c>
      <c r="I389" s="40">
        <f t="shared" si="112"/>
        <v>4830.2</v>
      </c>
    </row>
    <row r="390" spans="1:9" ht="21">
      <c r="A390" s="26" t="s">
        <v>95</v>
      </c>
      <c r="B390" s="31" t="s">
        <v>45</v>
      </c>
      <c r="C390" s="31" t="s">
        <v>46</v>
      </c>
      <c r="D390" s="34" t="s">
        <v>191</v>
      </c>
      <c r="E390" s="31" t="s">
        <v>97</v>
      </c>
      <c r="F390" s="31"/>
      <c r="G390" s="40" t="str">
        <f>G391</f>
        <v>4729,2</v>
      </c>
      <c r="H390" s="40">
        <f t="shared" ref="H390:H391" si="124">H391</f>
        <v>0</v>
      </c>
      <c r="I390" s="40">
        <f t="shared" si="112"/>
        <v>4729.2</v>
      </c>
    </row>
    <row r="391" spans="1:9" ht="10.5" customHeight="1">
      <c r="A391" s="26" t="s">
        <v>96</v>
      </c>
      <c r="B391" s="31" t="s">
        <v>45</v>
      </c>
      <c r="C391" s="31" t="s">
        <v>46</v>
      </c>
      <c r="D391" s="34" t="s">
        <v>191</v>
      </c>
      <c r="E391" s="31" t="s">
        <v>98</v>
      </c>
      <c r="F391" s="31"/>
      <c r="G391" s="40" t="str">
        <f>G392</f>
        <v>4729,2</v>
      </c>
      <c r="H391" s="40">
        <f t="shared" si="124"/>
        <v>0</v>
      </c>
      <c r="I391" s="40">
        <f t="shared" si="112"/>
        <v>4729.2</v>
      </c>
    </row>
    <row r="392" spans="1:9" ht="10.5" customHeight="1">
      <c r="A392" s="18" t="s">
        <v>68</v>
      </c>
      <c r="B392" s="31" t="s">
        <v>45</v>
      </c>
      <c r="C392" s="31" t="s">
        <v>46</v>
      </c>
      <c r="D392" s="34" t="s">
        <v>191</v>
      </c>
      <c r="E392" s="31" t="s">
        <v>98</v>
      </c>
      <c r="F392" s="31" t="s">
        <v>71</v>
      </c>
      <c r="G392" s="41" t="s">
        <v>366</v>
      </c>
      <c r="H392" s="41"/>
      <c r="I392" s="40">
        <f t="shared" si="112"/>
        <v>4729.2</v>
      </c>
    </row>
    <row r="393" spans="1:9" ht="10.5" customHeight="1">
      <c r="A393" s="26" t="s">
        <v>99</v>
      </c>
      <c r="B393" s="31" t="s">
        <v>45</v>
      </c>
      <c r="C393" s="31" t="s">
        <v>46</v>
      </c>
      <c r="D393" s="34" t="s">
        <v>191</v>
      </c>
      <c r="E393" s="31" t="s">
        <v>101</v>
      </c>
      <c r="F393" s="31"/>
      <c r="G393" s="40" t="str">
        <f>G394</f>
        <v>99,0</v>
      </c>
      <c r="H393" s="40">
        <f t="shared" ref="H393:H394" si="125">H394</f>
        <v>0</v>
      </c>
      <c r="I393" s="40">
        <f t="shared" si="112"/>
        <v>99</v>
      </c>
    </row>
    <row r="394" spans="1:9" ht="10.5" customHeight="1">
      <c r="A394" s="26" t="s">
        <v>100</v>
      </c>
      <c r="B394" s="31" t="s">
        <v>45</v>
      </c>
      <c r="C394" s="31" t="s">
        <v>46</v>
      </c>
      <c r="D394" s="34" t="s">
        <v>191</v>
      </c>
      <c r="E394" s="31" t="s">
        <v>102</v>
      </c>
      <c r="F394" s="31"/>
      <c r="G394" s="40" t="str">
        <f>G395</f>
        <v>99,0</v>
      </c>
      <c r="H394" s="40">
        <f t="shared" si="125"/>
        <v>0</v>
      </c>
      <c r="I394" s="40">
        <f t="shared" si="112"/>
        <v>99</v>
      </c>
    </row>
    <row r="395" spans="1:9">
      <c r="A395" s="18" t="s">
        <v>68</v>
      </c>
      <c r="B395" s="31" t="s">
        <v>45</v>
      </c>
      <c r="C395" s="31" t="s">
        <v>46</v>
      </c>
      <c r="D395" s="34" t="s">
        <v>191</v>
      </c>
      <c r="E395" s="31" t="s">
        <v>102</v>
      </c>
      <c r="F395" s="31" t="s">
        <v>71</v>
      </c>
      <c r="G395" s="41" t="s">
        <v>315</v>
      </c>
      <c r="H395" s="41"/>
      <c r="I395" s="40">
        <f t="shared" si="112"/>
        <v>99</v>
      </c>
    </row>
    <row r="396" spans="1:9">
      <c r="A396" s="28" t="s">
        <v>104</v>
      </c>
      <c r="B396" s="31" t="s">
        <v>45</v>
      </c>
      <c r="C396" s="31" t="s">
        <v>46</v>
      </c>
      <c r="D396" s="34" t="s">
        <v>191</v>
      </c>
      <c r="E396" s="31" t="s">
        <v>105</v>
      </c>
      <c r="F396" s="31"/>
      <c r="G396" s="40" t="str">
        <f>G397</f>
        <v>2,0</v>
      </c>
      <c r="H396" s="40">
        <f t="shared" ref="H396:H397" si="126">H397</f>
        <v>0</v>
      </c>
      <c r="I396" s="40">
        <f t="shared" si="112"/>
        <v>2</v>
      </c>
    </row>
    <row r="397" spans="1:9" ht="10.5" customHeight="1">
      <c r="A397" s="26" t="s">
        <v>103</v>
      </c>
      <c r="B397" s="31" t="s">
        <v>45</v>
      </c>
      <c r="C397" s="31" t="s">
        <v>46</v>
      </c>
      <c r="D397" s="34" t="s">
        <v>191</v>
      </c>
      <c r="E397" s="31" t="s">
        <v>106</v>
      </c>
      <c r="F397" s="31"/>
      <c r="G397" s="40" t="str">
        <f>G398</f>
        <v>2,0</v>
      </c>
      <c r="H397" s="40">
        <f t="shared" si="126"/>
        <v>0</v>
      </c>
      <c r="I397" s="40">
        <f t="shared" si="112"/>
        <v>2</v>
      </c>
    </row>
    <row r="398" spans="1:9">
      <c r="A398" s="18" t="s">
        <v>68</v>
      </c>
      <c r="B398" s="31" t="s">
        <v>45</v>
      </c>
      <c r="C398" s="31" t="s">
        <v>46</v>
      </c>
      <c r="D398" s="34" t="s">
        <v>191</v>
      </c>
      <c r="E398" s="31" t="s">
        <v>106</v>
      </c>
      <c r="F398" s="31" t="s">
        <v>71</v>
      </c>
      <c r="G398" s="41" t="s">
        <v>286</v>
      </c>
      <c r="H398" s="41"/>
      <c r="I398" s="40">
        <f t="shared" si="112"/>
        <v>2</v>
      </c>
    </row>
    <row r="399" spans="1:9" s="6" customFormat="1" ht="12.75" customHeight="1">
      <c r="A399" s="19" t="s">
        <v>274</v>
      </c>
      <c r="B399" s="31" t="s">
        <v>45</v>
      </c>
      <c r="C399" s="31" t="s">
        <v>46</v>
      </c>
      <c r="D399" s="31" t="s">
        <v>201</v>
      </c>
      <c r="E399" s="31"/>
      <c r="F399" s="31"/>
      <c r="G399" s="40">
        <f>G400+G403+G406</f>
        <v>3634.9</v>
      </c>
      <c r="H399" s="40">
        <f t="shared" ref="H399" si="127">H400+H403+H406</f>
        <v>0</v>
      </c>
      <c r="I399" s="40">
        <f t="shared" si="112"/>
        <v>3634.9</v>
      </c>
    </row>
    <row r="400" spans="1:9" s="6" customFormat="1" ht="12.75" customHeight="1">
      <c r="A400" s="26" t="s">
        <v>95</v>
      </c>
      <c r="B400" s="31" t="s">
        <v>45</v>
      </c>
      <c r="C400" s="31" t="s">
        <v>46</v>
      </c>
      <c r="D400" s="31" t="s">
        <v>201</v>
      </c>
      <c r="E400" s="31" t="s">
        <v>97</v>
      </c>
      <c r="F400" s="31"/>
      <c r="G400" s="40" t="str">
        <f>G401</f>
        <v>3309,9</v>
      </c>
      <c r="H400" s="40">
        <f t="shared" ref="H400:H401" si="128">H401</f>
        <v>0</v>
      </c>
      <c r="I400" s="40">
        <f t="shared" si="112"/>
        <v>3309.9</v>
      </c>
    </row>
    <row r="401" spans="1:9" s="6" customFormat="1" ht="12.75" customHeight="1">
      <c r="A401" s="26" t="s">
        <v>96</v>
      </c>
      <c r="B401" s="31" t="s">
        <v>45</v>
      </c>
      <c r="C401" s="31" t="s">
        <v>46</v>
      </c>
      <c r="D401" s="31" t="s">
        <v>201</v>
      </c>
      <c r="E401" s="31" t="s">
        <v>98</v>
      </c>
      <c r="F401" s="31"/>
      <c r="G401" s="40" t="str">
        <f>G402</f>
        <v>3309,9</v>
      </c>
      <c r="H401" s="40">
        <f t="shared" si="128"/>
        <v>0</v>
      </c>
      <c r="I401" s="40">
        <f t="shared" si="112"/>
        <v>3309.9</v>
      </c>
    </row>
    <row r="402" spans="1:9" s="6" customFormat="1" ht="12.75" customHeight="1">
      <c r="A402" s="18" t="s">
        <v>68</v>
      </c>
      <c r="B402" s="31" t="s">
        <v>45</v>
      </c>
      <c r="C402" s="31" t="s">
        <v>46</v>
      </c>
      <c r="D402" s="31" t="s">
        <v>201</v>
      </c>
      <c r="E402" s="31" t="s">
        <v>98</v>
      </c>
      <c r="F402" s="31" t="s">
        <v>71</v>
      </c>
      <c r="G402" s="41" t="s">
        <v>329</v>
      </c>
      <c r="H402" s="41"/>
      <c r="I402" s="40">
        <f t="shared" si="112"/>
        <v>3309.9</v>
      </c>
    </row>
    <row r="403" spans="1:9" ht="11.25" customHeight="1">
      <c r="A403" s="26" t="s">
        <v>99</v>
      </c>
      <c r="B403" s="31" t="s">
        <v>45</v>
      </c>
      <c r="C403" s="31" t="s">
        <v>46</v>
      </c>
      <c r="D403" s="31" t="s">
        <v>201</v>
      </c>
      <c r="E403" s="31" t="s">
        <v>101</v>
      </c>
      <c r="F403" s="31"/>
      <c r="G403" s="40" t="str">
        <f>G404</f>
        <v>320,0</v>
      </c>
      <c r="H403" s="40">
        <f t="shared" ref="H403:H404" si="129">H404</f>
        <v>0</v>
      </c>
      <c r="I403" s="40">
        <f t="shared" si="112"/>
        <v>320</v>
      </c>
    </row>
    <row r="404" spans="1:9" ht="12" customHeight="1">
      <c r="A404" s="26" t="s">
        <v>100</v>
      </c>
      <c r="B404" s="31" t="s">
        <v>45</v>
      </c>
      <c r="C404" s="31" t="s">
        <v>46</v>
      </c>
      <c r="D404" s="31" t="s">
        <v>201</v>
      </c>
      <c r="E404" s="31" t="s">
        <v>102</v>
      </c>
      <c r="F404" s="31"/>
      <c r="G404" s="40" t="str">
        <f>G405</f>
        <v>320,0</v>
      </c>
      <c r="H404" s="40">
        <f t="shared" si="129"/>
        <v>0</v>
      </c>
      <c r="I404" s="40">
        <f t="shared" si="112"/>
        <v>320</v>
      </c>
    </row>
    <row r="405" spans="1:9" ht="12" customHeight="1">
      <c r="A405" s="18" t="s">
        <v>68</v>
      </c>
      <c r="B405" s="31" t="s">
        <v>45</v>
      </c>
      <c r="C405" s="31" t="s">
        <v>46</v>
      </c>
      <c r="D405" s="31" t="s">
        <v>201</v>
      </c>
      <c r="E405" s="31" t="s">
        <v>102</v>
      </c>
      <c r="F405" s="31" t="s">
        <v>71</v>
      </c>
      <c r="G405" s="41" t="s">
        <v>367</v>
      </c>
      <c r="H405" s="41"/>
      <c r="I405" s="40">
        <f t="shared" si="112"/>
        <v>320</v>
      </c>
    </row>
    <row r="406" spans="1:9" ht="12" customHeight="1">
      <c r="A406" s="28" t="s">
        <v>104</v>
      </c>
      <c r="B406" s="31" t="s">
        <v>45</v>
      </c>
      <c r="C406" s="31" t="s">
        <v>46</v>
      </c>
      <c r="D406" s="31" t="s">
        <v>201</v>
      </c>
      <c r="E406" s="31" t="s">
        <v>105</v>
      </c>
      <c r="F406" s="31"/>
      <c r="G406" s="40" t="str">
        <f>G407</f>
        <v>5,0</v>
      </c>
      <c r="H406" s="40">
        <f t="shared" ref="H406:H407" si="130">H407</f>
        <v>0</v>
      </c>
      <c r="I406" s="40">
        <f t="shared" si="112"/>
        <v>5</v>
      </c>
    </row>
    <row r="407" spans="1:9" ht="12" customHeight="1">
      <c r="A407" s="26" t="s">
        <v>103</v>
      </c>
      <c r="B407" s="31" t="s">
        <v>45</v>
      </c>
      <c r="C407" s="31" t="s">
        <v>46</v>
      </c>
      <c r="D407" s="31" t="s">
        <v>201</v>
      </c>
      <c r="E407" s="31" t="s">
        <v>106</v>
      </c>
      <c r="F407" s="31"/>
      <c r="G407" s="40" t="str">
        <f>G408</f>
        <v>5,0</v>
      </c>
      <c r="H407" s="40">
        <f t="shared" si="130"/>
        <v>0</v>
      </c>
      <c r="I407" s="40">
        <f t="shared" si="112"/>
        <v>5</v>
      </c>
    </row>
    <row r="408" spans="1:9" ht="12" customHeight="1">
      <c r="A408" s="18" t="s">
        <v>68</v>
      </c>
      <c r="B408" s="31" t="s">
        <v>45</v>
      </c>
      <c r="C408" s="31" t="s">
        <v>46</v>
      </c>
      <c r="D408" s="31" t="s">
        <v>201</v>
      </c>
      <c r="E408" s="31" t="s">
        <v>106</v>
      </c>
      <c r="F408" s="31" t="s">
        <v>71</v>
      </c>
      <c r="G408" s="41" t="s">
        <v>307</v>
      </c>
      <c r="H408" s="41"/>
      <c r="I408" s="40">
        <f t="shared" si="112"/>
        <v>5</v>
      </c>
    </row>
    <row r="409" spans="1:9" ht="12" customHeight="1">
      <c r="A409" s="19" t="s">
        <v>160</v>
      </c>
      <c r="B409" s="31" t="s">
        <v>45</v>
      </c>
      <c r="C409" s="31" t="s">
        <v>46</v>
      </c>
      <c r="D409" s="31" t="s">
        <v>216</v>
      </c>
      <c r="E409" s="31"/>
      <c r="F409" s="31"/>
      <c r="G409" s="40">
        <f>G410</f>
        <v>1373</v>
      </c>
      <c r="H409" s="40">
        <f t="shared" ref="H409" si="131">H410</f>
        <v>0</v>
      </c>
      <c r="I409" s="40">
        <f t="shared" si="112"/>
        <v>1373</v>
      </c>
    </row>
    <row r="410" spans="1:9" ht="12" customHeight="1">
      <c r="A410" s="19" t="s">
        <v>176</v>
      </c>
      <c r="B410" s="31" t="s">
        <v>45</v>
      </c>
      <c r="C410" s="31" t="s">
        <v>46</v>
      </c>
      <c r="D410" s="31" t="s">
        <v>232</v>
      </c>
      <c r="E410" s="31"/>
      <c r="F410" s="31"/>
      <c r="G410" s="40">
        <f>G411+G419</f>
        <v>1373</v>
      </c>
      <c r="H410" s="40">
        <f t="shared" ref="H410" si="132">H411+H419</f>
        <v>0</v>
      </c>
      <c r="I410" s="40">
        <f t="shared" si="112"/>
        <v>1373</v>
      </c>
    </row>
    <row r="411" spans="1:9" ht="12" customHeight="1">
      <c r="A411" s="19" t="s">
        <v>177</v>
      </c>
      <c r="B411" s="31" t="s">
        <v>45</v>
      </c>
      <c r="C411" s="31" t="s">
        <v>46</v>
      </c>
      <c r="D411" s="31" t="s">
        <v>233</v>
      </c>
      <c r="E411" s="31"/>
      <c r="F411" s="31"/>
      <c r="G411" s="40">
        <f>G412+G416</f>
        <v>1235</v>
      </c>
      <c r="H411" s="40">
        <f t="shared" ref="H411" si="133">H412+H416</f>
        <v>0</v>
      </c>
      <c r="I411" s="40">
        <f t="shared" si="112"/>
        <v>1235</v>
      </c>
    </row>
    <row r="412" spans="1:9" ht="12" customHeight="1">
      <c r="A412" s="19" t="s">
        <v>114</v>
      </c>
      <c r="B412" s="31" t="s">
        <v>45</v>
      </c>
      <c r="C412" s="31" t="s">
        <v>46</v>
      </c>
      <c r="D412" s="31" t="s">
        <v>233</v>
      </c>
      <c r="E412" s="31" t="s">
        <v>117</v>
      </c>
      <c r="F412" s="31"/>
      <c r="G412" s="40" t="str">
        <f t="shared" ref="G412:H414" si="134">G413</f>
        <v>1100,0</v>
      </c>
      <c r="H412" s="40">
        <f t="shared" si="134"/>
        <v>0</v>
      </c>
      <c r="I412" s="40">
        <f t="shared" si="112"/>
        <v>1100</v>
      </c>
    </row>
    <row r="413" spans="1:9" ht="12" customHeight="1">
      <c r="A413" s="19" t="s">
        <v>115</v>
      </c>
      <c r="B413" s="31" t="s">
        <v>45</v>
      </c>
      <c r="C413" s="31" t="s">
        <v>46</v>
      </c>
      <c r="D413" s="31" t="s">
        <v>233</v>
      </c>
      <c r="E413" s="31" t="s">
        <v>118</v>
      </c>
      <c r="F413" s="31"/>
      <c r="G413" s="40" t="str">
        <f t="shared" si="134"/>
        <v>1100,0</v>
      </c>
      <c r="H413" s="40">
        <f t="shared" si="134"/>
        <v>0</v>
      </c>
      <c r="I413" s="40">
        <f t="shared" si="112"/>
        <v>1100</v>
      </c>
    </row>
    <row r="414" spans="1:9" ht="12" customHeight="1">
      <c r="A414" s="19" t="s">
        <v>116</v>
      </c>
      <c r="B414" s="31" t="s">
        <v>45</v>
      </c>
      <c r="C414" s="31" t="s">
        <v>46</v>
      </c>
      <c r="D414" s="31" t="s">
        <v>233</v>
      </c>
      <c r="E414" s="31" t="s">
        <v>90</v>
      </c>
      <c r="F414" s="31"/>
      <c r="G414" s="40" t="str">
        <f t="shared" si="134"/>
        <v>1100,0</v>
      </c>
      <c r="H414" s="40">
        <f t="shared" si="134"/>
        <v>0</v>
      </c>
      <c r="I414" s="40">
        <f t="shared" si="112"/>
        <v>1100</v>
      </c>
    </row>
    <row r="415" spans="1:9" ht="12" customHeight="1">
      <c r="A415" s="19" t="s">
        <v>68</v>
      </c>
      <c r="B415" s="31" t="s">
        <v>45</v>
      </c>
      <c r="C415" s="31" t="s">
        <v>46</v>
      </c>
      <c r="D415" s="31" t="s">
        <v>233</v>
      </c>
      <c r="E415" s="31" t="s">
        <v>90</v>
      </c>
      <c r="F415" s="31" t="s">
        <v>71</v>
      </c>
      <c r="G415" s="41" t="s">
        <v>364</v>
      </c>
      <c r="H415" s="41"/>
      <c r="I415" s="40">
        <f t="shared" si="112"/>
        <v>1100</v>
      </c>
    </row>
    <row r="416" spans="1:9" ht="12" customHeight="1">
      <c r="A416" s="19" t="s">
        <v>119</v>
      </c>
      <c r="B416" s="31" t="s">
        <v>45</v>
      </c>
      <c r="C416" s="31" t="s">
        <v>46</v>
      </c>
      <c r="D416" s="31" t="s">
        <v>233</v>
      </c>
      <c r="E416" s="31" t="s">
        <v>120</v>
      </c>
      <c r="F416" s="31"/>
      <c r="G416" s="46">
        <f>G417</f>
        <v>135</v>
      </c>
      <c r="H416" s="40">
        <f t="shared" ref="H416:H417" si="135">H417</f>
        <v>0</v>
      </c>
      <c r="I416" s="40">
        <f t="shared" ref="I416:I483" si="136">G416+H416</f>
        <v>135</v>
      </c>
    </row>
    <row r="417" spans="1:9" ht="12" customHeight="1">
      <c r="A417" s="19" t="s">
        <v>82</v>
      </c>
      <c r="B417" s="31" t="s">
        <v>45</v>
      </c>
      <c r="C417" s="31" t="s">
        <v>46</v>
      </c>
      <c r="D417" s="31" t="s">
        <v>233</v>
      </c>
      <c r="E417" s="31" t="s">
        <v>83</v>
      </c>
      <c r="F417" s="31"/>
      <c r="G417" s="40">
        <f>G418</f>
        <v>135</v>
      </c>
      <c r="H417" s="40">
        <f t="shared" si="135"/>
        <v>0</v>
      </c>
      <c r="I417" s="40">
        <f t="shared" si="136"/>
        <v>135</v>
      </c>
    </row>
    <row r="418" spans="1:9" ht="12" customHeight="1">
      <c r="A418" s="19" t="s">
        <v>68</v>
      </c>
      <c r="B418" s="31" t="s">
        <v>45</v>
      </c>
      <c r="C418" s="31" t="s">
        <v>46</v>
      </c>
      <c r="D418" s="31" t="s">
        <v>233</v>
      </c>
      <c r="E418" s="31" t="s">
        <v>83</v>
      </c>
      <c r="F418" s="31" t="s">
        <v>71</v>
      </c>
      <c r="G418" s="40">
        <v>135</v>
      </c>
      <c r="H418" s="40"/>
      <c r="I418" s="40">
        <f t="shared" si="136"/>
        <v>135</v>
      </c>
    </row>
    <row r="419" spans="1:9" ht="31.5">
      <c r="A419" s="19" t="s">
        <v>178</v>
      </c>
      <c r="B419" s="31" t="s">
        <v>45</v>
      </c>
      <c r="C419" s="31" t="s">
        <v>46</v>
      </c>
      <c r="D419" s="31" t="s">
        <v>246</v>
      </c>
      <c r="E419" s="31"/>
      <c r="F419" s="31"/>
      <c r="G419" s="40" t="str">
        <f t="shared" ref="G419:H422" si="137">G420</f>
        <v>138,0</v>
      </c>
      <c r="H419" s="40">
        <f t="shared" si="137"/>
        <v>0</v>
      </c>
      <c r="I419" s="40">
        <f t="shared" si="136"/>
        <v>138</v>
      </c>
    </row>
    <row r="420" spans="1:9" ht="12.75" customHeight="1">
      <c r="A420" s="19" t="s">
        <v>114</v>
      </c>
      <c r="B420" s="31" t="s">
        <v>45</v>
      </c>
      <c r="C420" s="31" t="s">
        <v>46</v>
      </c>
      <c r="D420" s="31" t="s">
        <v>246</v>
      </c>
      <c r="E420" s="31" t="s">
        <v>117</v>
      </c>
      <c r="F420" s="31"/>
      <c r="G420" s="40" t="str">
        <f t="shared" si="137"/>
        <v>138,0</v>
      </c>
      <c r="H420" s="40">
        <f t="shared" si="137"/>
        <v>0</v>
      </c>
      <c r="I420" s="40">
        <f t="shared" si="136"/>
        <v>138</v>
      </c>
    </row>
    <row r="421" spans="1:9">
      <c r="A421" s="19" t="s">
        <v>115</v>
      </c>
      <c r="B421" s="31" t="s">
        <v>45</v>
      </c>
      <c r="C421" s="31" t="s">
        <v>46</v>
      </c>
      <c r="D421" s="31" t="s">
        <v>246</v>
      </c>
      <c r="E421" s="31" t="s">
        <v>118</v>
      </c>
      <c r="F421" s="31"/>
      <c r="G421" s="40" t="str">
        <f t="shared" si="137"/>
        <v>138,0</v>
      </c>
      <c r="H421" s="40">
        <f t="shared" si="137"/>
        <v>0</v>
      </c>
      <c r="I421" s="40">
        <f t="shared" si="136"/>
        <v>138</v>
      </c>
    </row>
    <row r="422" spans="1:9">
      <c r="A422" s="19" t="s">
        <v>80</v>
      </c>
      <c r="B422" s="31" t="s">
        <v>45</v>
      </c>
      <c r="C422" s="31" t="s">
        <v>46</v>
      </c>
      <c r="D422" s="31" t="s">
        <v>246</v>
      </c>
      <c r="E422" s="31" t="s">
        <v>84</v>
      </c>
      <c r="F422" s="31"/>
      <c r="G422" s="40" t="str">
        <f>G423</f>
        <v>138,0</v>
      </c>
      <c r="H422" s="40">
        <f t="shared" si="137"/>
        <v>0</v>
      </c>
      <c r="I422" s="40">
        <f t="shared" si="136"/>
        <v>138</v>
      </c>
    </row>
    <row r="423" spans="1:9" ht="11.25" customHeight="1">
      <c r="A423" s="18" t="s">
        <v>68</v>
      </c>
      <c r="B423" s="31" t="s">
        <v>45</v>
      </c>
      <c r="C423" s="31" t="s">
        <v>46</v>
      </c>
      <c r="D423" s="31" t="s">
        <v>246</v>
      </c>
      <c r="E423" s="31" t="s">
        <v>84</v>
      </c>
      <c r="F423" s="31" t="s">
        <v>71</v>
      </c>
      <c r="G423" s="41" t="s">
        <v>291</v>
      </c>
      <c r="H423" s="41"/>
      <c r="I423" s="40">
        <f t="shared" si="136"/>
        <v>138</v>
      </c>
    </row>
    <row r="424" spans="1:9" ht="11.25" customHeight="1">
      <c r="A424" s="20" t="s">
        <v>92</v>
      </c>
      <c r="B424" s="32" t="s">
        <v>36</v>
      </c>
      <c r="C424" s="32"/>
      <c r="D424" s="32"/>
      <c r="E424" s="32"/>
      <c r="F424" s="32"/>
      <c r="G424" s="43">
        <f>G428+G455</f>
        <v>16609.7</v>
      </c>
      <c r="H424" s="43">
        <f>H425+H426</f>
        <v>0</v>
      </c>
      <c r="I424" s="43">
        <f t="shared" si="136"/>
        <v>16609.7</v>
      </c>
    </row>
    <row r="425" spans="1:9">
      <c r="A425" s="19" t="s">
        <v>68</v>
      </c>
      <c r="B425" s="31" t="s">
        <v>71</v>
      </c>
      <c r="C425" s="31"/>
      <c r="D425" s="31"/>
      <c r="E425" s="31"/>
      <c r="F425" s="31" t="s">
        <v>71</v>
      </c>
      <c r="G425" s="40">
        <f>G444+G460+G463+G472+G454+G466+G449+G433</f>
        <v>15759.7</v>
      </c>
      <c r="H425" s="40">
        <f>H444+H460+H463+H472+H454+H466+H449+H433</f>
        <v>0</v>
      </c>
      <c r="I425" s="40">
        <f t="shared" si="136"/>
        <v>15759.7</v>
      </c>
    </row>
    <row r="426" spans="1:9">
      <c r="A426" s="19" t="s">
        <v>69</v>
      </c>
      <c r="B426" s="31" t="s">
        <v>73</v>
      </c>
      <c r="C426" s="31"/>
      <c r="D426" s="31"/>
      <c r="E426" s="31"/>
      <c r="F426" s="31" t="s">
        <v>73</v>
      </c>
      <c r="G426" s="40">
        <f>+G437</f>
        <v>850</v>
      </c>
      <c r="H426" s="40">
        <f>+H437</f>
        <v>0</v>
      </c>
      <c r="I426" s="40">
        <f t="shared" si="136"/>
        <v>850</v>
      </c>
    </row>
    <row r="427" spans="1:9">
      <c r="A427" s="19" t="s">
        <v>70</v>
      </c>
      <c r="B427" s="31" t="s">
        <v>72</v>
      </c>
      <c r="C427" s="31"/>
      <c r="D427" s="31"/>
      <c r="E427" s="31"/>
      <c r="F427" s="31" t="s">
        <v>72</v>
      </c>
      <c r="G427" s="41"/>
      <c r="H427" s="41"/>
      <c r="I427" s="40">
        <f t="shared" si="136"/>
        <v>0</v>
      </c>
    </row>
    <row r="428" spans="1:9">
      <c r="A428" s="20" t="s">
        <v>37</v>
      </c>
      <c r="B428" s="32" t="s">
        <v>36</v>
      </c>
      <c r="C428" s="32" t="s">
        <v>18</v>
      </c>
      <c r="D428" s="32"/>
      <c r="E428" s="32"/>
      <c r="F428" s="32"/>
      <c r="G428" s="43">
        <f>G438+G450+G429</f>
        <v>13368.900000000001</v>
      </c>
      <c r="H428" s="43">
        <f>H438+H450+H429</f>
        <v>0</v>
      </c>
      <c r="I428" s="43">
        <f t="shared" si="136"/>
        <v>13368.900000000001</v>
      </c>
    </row>
    <row r="429" spans="1:9">
      <c r="A429" s="27" t="s">
        <v>94</v>
      </c>
      <c r="B429" s="31" t="s">
        <v>36</v>
      </c>
      <c r="C429" s="31" t="s">
        <v>18</v>
      </c>
      <c r="D429" s="34" t="s">
        <v>189</v>
      </c>
      <c r="E429" s="31"/>
      <c r="F429" s="31"/>
      <c r="G429" s="52">
        <f>G434+G430</f>
        <v>880.7</v>
      </c>
      <c r="H429" s="52">
        <f>H434+H430</f>
        <v>0</v>
      </c>
      <c r="I429" s="52">
        <f t="shared" si="136"/>
        <v>880.7</v>
      </c>
    </row>
    <row r="430" spans="1:9">
      <c r="A430" s="19" t="s">
        <v>317</v>
      </c>
      <c r="B430" s="31" t="s">
        <v>29</v>
      </c>
      <c r="C430" s="31" t="s">
        <v>34</v>
      </c>
      <c r="D430" s="31" t="s">
        <v>316</v>
      </c>
      <c r="E430" s="31"/>
      <c r="F430" s="31"/>
      <c r="G430" s="40">
        <f>G431</f>
        <v>30.7</v>
      </c>
      <c r="H430" s="40">
        <f t="shared" ref="H430:H432" si="138">H431</f>
        <v>0</v>
      </c>
      <c r="I430" s="40">
        <f t="shared" si="136"/>
        <v>30.7</v>
      </c>
    </row>
    <row r="431" spans="1:9">
      <c r="A431" s="19" t="s">
        <v>39</v>
      </c>
      <c r="B431" s="31" t="s">
        <v>29</v>
      </c>
      <c r="C431" s="31" t="s">
        <v>34</v>
      </c>
      <c r="D431" s="31" t="s">
        <v>316</v>
      </c>
      <c r="E431" s="31" t="s">
        <v>112</v>
      </c>
      <c r="F431" s="31"/>
      <c r="G431" s="40">
        <f>G432</f>
        <v>30.7</v>
      </c>
      <c r="H431" s="40">
        <f t="shared" si="138"/>
        <v>0</v>
      </c>
      <c r="I431" s="40">
        <f t="shared" si="136"/>
        <v>30.7</v>
      </c>
    </row>
    <row r="432" spans="1:9">
      <c r="A432" s="19" t="s">
        <v>122</v>
      </c>
      <c r="B432" s="31" t="s">
        <v>29</v>
      </c>
      <c r="C432" s="31" t="s">
        <v>34</v>
      </c>
      <c r="D432" s="31" t="s">
        <v>316</v>
      </c>
      <c r="E432" s="31" t="s">
        <v>123</v>
      </c>
      <c r="F432" s="31"/>
      <c r="G432" s="40">
        <f>G433</f>
        <v>30.7</v>
      </c>
      <c r="H432" s="40">
        <f t="shared" si="138"/>
        <v>0</v>
      </c>
      <c r="I432" s="40">
        <f t="shared" si="136"/>
        <v>30.7</v>
      </c>
    </row>
    <row r="433" spans="1:9">
      <c r="A433" s="19" t="s">
        <v>68</v>
      </c>
      <c r="B433" s="31" t="s">
        <v>29</v>
      </c>
      <c r="C433" s="31" t="s">
        <v>34</v>
      </c>
      <c r="D433" s="31" t="s">
        <v>316</v>
      </c>
      <c r="E433" s="31" t="s">
        <v>123</v>
      </c>
      <c r="F433" s="31" t="s">
        <v>71</v>
      </c>
      <c r="G433" s="40">
        <v>30.7</v>
      </c>
      <c r="H433" s="40"/>
      <c r="I433" s="40">
        <f t="shared" si="136"/>
        <v>30.7</v>
      </c>
    </row>
    <row r="434" spans="1:9" ht="21">
      <c r="A434" s="61" t="s">
        <v>392</v>
      </c>
      <c r="B434" s="31" t="s">
        <v>36</v>
      </c>
      <c r="C434" s="31" t="s">
        <v>18</v>
      </c>
      <c r="D434" s="31" t="s">
        <v>393</v>
      </c>
      <c r="E434" s="31"/>
      <c r="F434" s="31"/>
      <c r="G434" s="52">
        <f t="shared" ref="G434:H436" si="139">G435</f>
        <v>850</v>
      </c>
      <c r="H434" s="52">
        <f t="shared" si="139"/>
        <v>0</v>
      </c>
      <c r="I434" s="52">
        <f t="shared" si="136"/>
        <v>850</v>
      </c>
    </row>
    <row r="435" spans="1:9">
      <c r="A435" s="19" t="s">
        <v>39</v>
      </c>
      <c r="B435" s="31" t="s">
        <v>36</v>
      </c>
      <c r="C435" s="31" t="s">
        <v>18</v>
      </c>
      <c r="D435" s="31" t="s">
        <v>393</v>
      </c>
      <c r="E435" s="31" t="s">
        <v>112</v>
      </c>
      <c r="F435" s="31"/>
      <c r="G435" s="52">
        <f t="shared" si="139"/>
        <v>850</v>
      </c>
      <c r="H435" s="52">
        <f t="shared" si="139"/>
        <v>0</v>
      </c>
      <c r="I435" s="52">
        <f t="shared" si="136"/>
        <v>850</v>
      </c>
    </row>
    <row r="436" spans="1:9">
      <c r="A436" s="19" t="s">
        <v>122</v>
      </c>
      <c r="B436" s="31" t="s">
        <v>36</v>
      </c>
      <c r="C436" s="31" t="s">
        <v>18</v>
      </c>
      <c r="D436" s="31" t="s">
        <v>393</v>
      </c>
      <c r="E436" s="31" t="s">
        <v>123</v>
      </c>
      <c r="F436" s="31"/>
      <c r="G436" s="52">
        <f t="shared" si="139"/>
        <v>850</v>
      </c>
      <c r="H436" s="52">
        <f t="shared" si="139"/>
        <v>0</v>
      </c>
      <c r="I436" s="52">
        <f t="shared" si="136"/>
        <v>850</v>
      </c>
    </row>
    <row r="437" spans="1:9">
      <c r="A437" s="19" t="s">
        <v>69</v>
      </c>
      <c r="B437" s="31" t="s">
        <v>36</v>
      </c>
      <c r="C437" s="31" t="s">
        <v>18</v>
      </c>
      <c r="D437" s="31" t="s">
        <v>393</v>
      </c>
      <c r="E437" s="31" t="s">
        <v>123</v>
      </c>
      <c r="F437" s="31" t="s">
        <v>73</v>
      </c>
      <c r="G437" s="52">
        <v>850</v>
      </c>
      <c r="H437" s="52"/>
      <c r="I437" s="52">
        <f t="shared" si="136"/>
        <v>850</v>
      </c>
    </row>
    <row r="438" spans="1:9" ht="11.25" customHeight="1">
      <c r="A438" s="19" t="s">
        <v>179</v>
      </c>
      <c r="B438" s="31" t="s">
        <v>36</v>
      </c>
      <c r="C438" s="31" t="s">
        <v>18</v>
      </c>
      <c r="D438" s="31" t="s">
        <v>234</v>
      </c>
      <c r="E438" s="31"/>
      <c r="F438" s="31"/>
      <c r="G438" s="40">
        <f>G439+G445</f>
        <v>10669.2</v>
      </c>
      <c r="H438" s="40">
        <f>H439+H445</f>
        <v>0</v>
      </c>
      <c r="I438" s="40">
        <f t="shared" si="136"/>
        <v>10669.2</v>
      </c>
    </row>
    <row r="439" spans="1:9" ht="21">
      <c r="A439" s="19" t="s">
        <v>180</v>
      </c>
      <c r="B439" s="31" t="s">
        <v>36</v>
      </c>
      <c r="C439" s="31" t="s">
        <v>18</v>
      </c>
      <c r="D439" s="31" t="s">
        <v>235</v>
      </c>
      <c r="E439" s="31"/>
      <c r="F439" s="31"/>
      <c r="G439" s="40" t="str">
        <f t="shared" ref="G439:H443" si="140">G440</f>
        <v>6898,2</v>
      </c>
      <c r="H439" s="40">
        <f t="shared" si="140"/>
        <v>0</v>
      </c>
      <c r="I439" s="40">
        <f t="shared" si="136"/>
        <v>6898.2</v>
      </c>
    </row>
    <row r="440" spans="1:9" ht="21">
      <c r="A440" s="19" t="s">
        <v>181</v>
      </c>
      <c r="B440" s="31" t="s">
        <v>36</v>
      </c>
      <c r="C440" s="31" t="s">
        <v>18</v>
      </c>
      <c r="D440" s="31" t="s">
        <v>236</v>
      </c>
      <c r="E440" s="31"/>
      <c r="F440" s="31"/>
      <c r="G440" s="40" t="str">
        <f t="shared" si="140"/>
        <v>6898,2</v>
      </c>
      <c r="H440" s="40">
        <f t="shared" si="140"/>
        <v>0</v>
      </c>
      <c r="I440" s="40">
        <f t="shared" si="136"/>
        <v>6898.2</v>
      </c>
    </row>
    <row r="441" spans="1:9">
      <c r="A441" s="19" t="s">
        <v>114</v>
      </c>
      <c r="B441" s="31" t="s">
        <v>36</v>
      </c>
      <c r="C441" s="31" t="s">
        <v>18</v>
      </c>
      <c r="D441" s="31" t="s">
        <v>236</v>
      </c>
      <c r="E441" s="31" t="s">
        <v>117</v>
      </c>
      <c r="F441" s="31"/>
      <c r="G441" s="40" t="str">
        <f t="shared" si="140"/>
        <v>6898,2</v>
      </c>
      <c r="H441" s="40">
        <f t="shared" si="140"/>
        <v>0</v>
      </c>
      <c r="I441" s="40">
        <f t="shared" si="136"/>
        <v>6898.2</v>
      </c>
    </row>
    <row r="442" spans="1:9">
      <c r="A442" s="19" t="s">
        <v>115</v>
      </c>
      <c r="B442" s="31" t="s">
        <v>36</v>
      </c>
      <c r="C442" s="31" t="s">
        <v>18</v>
      </c>
      <c r="D442" s="31" t="s">
        <v>236</v>
      </c>
      <c r="E442" s="31" t="s">
        <v>118</v>
      </c>
      <c r="F442" s="31"/>
      <c r="G442" s="40" t="str">
        <f t="shared" si="140"/>
        <v>6898,2</v>
      </c>
      <c r="H442" s="40">
        <f t="shared" si="140"/>
        <v>0</v>
      </c>
      <c r="I442" s="40">
        <f t="shared" si="136"/>
        <v>6898.2</v>
      </c>
    </row>
    <row r="443" spans="1:9" ht="21">
      <c r="A443" s="19" t="s">
        <v>116</v>
      </c>
      <c r="B443" s="31" t="s">
        <v>36</v>
      </c>
      <c r="C443" s="31" t="s">
        <v>18</v>
      </c>
      <c r="D443" s="31" t="s">
        <v>236</v>
      </c>
      <c r="E443" s="31" t="s">
        <v>90</v>
      </c>
      <c r="F443" s="31"/>
      <c r="G443" s="40" t="str">
        <f t="shared" si="140"/>
        <v>6898,2</v>
      </c>
      <c r="H443" s="40">
        <f t="shared" si="140"/>
        <v>0</v>
      </c>
      <c r="I443" s="40">
        <f t="shared" si="136"/>
        <v>6898.2</v>
      </c>
    </row>
    <row r="444" spans="1:9" ht="11.25" customHeight="1">
      <c r="A444" s="18" t="s">
        <v>68</v>
      </c>
      <c r="B444" s="31" t="s">
        <v>36</v>
      </c>
      <c r="C444" s="31" t="s">
        <v>18</v>
      </c>
      <c r="D444" s="31" t="s">
        <v>236</v>
      </c>
      <c r="E444" s="31" t="s">
        <v>90</v>
      </c>
      <c r="F444" s="31" t="s">
        <v>71</v>
      </c>
      <c r="G444" s="41" t="s">
        <v>368</v>
      </c>
      <c r="H444" s="41"/>
      <c r="I444" s="40">
        <f t="shared" si="136"/>
        <v>6898.2</v>
      </c>
    </row>
    <row r="445" spans="1:9" ht="21">
      <c r="A445" s="18" t="s">
        <v>380</v>
      </c>
      <c r="B445" s="31" t="s">
        <v>36</v>
      </c>
      <c r="C445" s="31" t="s">
        <v>18</v>
      </c>
      <c r="D445" s="31" t="s">
        <v>381</v>
      </c>
      <c r="E445" s="31"/>
      <c r="F445" s="31"/>
      <c r="G445" s="40">
        <f t="shared" ref="G445:H446" si="141">G446</f>
        <v>3771</v>
      </c>
      <c r="H445" s="40">
        <f t="shared" si="141"/>
        <v>0</v>
      </c>
      <c r="I445" s="40">
        <f t="shared" si="136"/>
        <v>3771</v>
      </c>
    </row>
    <row r="446" spans="1:9" ht="31.5">
      <c r="A446" s="18" t="s">
        <v>382</v>
      </c>
      <c r="B446" s="31" t="s">
        <v>36</v>
      </c>
      <c r="C446" s="31" t="s">
        <v>18</v>
      </c>
      <c r="D446" s="31" t="s">
        <v>383</v>
      </c>
      <c r="E446" s="31"/>
      <c r="F446" s="31"/>
      <c r="G446" s="40">
        <f t="shared" si="141"/>
        <v>3771</v>
      </c>
      <c r="H446" s="40">
        <f t="shared" si="141"/>
        <v>0</v>
      </c>
      <c r="I446" s="40">
        <f t="shared" si="136"/>
        <v>3771</v>
      </c>
    </row>
    <row r="447" spans="1:9">
      <c r="A447" s="26" t="s">
        <v>0</v>
      </c>
      <c r="B447" s="31" t="s">
        <v>36</v>
      </c>
      <c r="C447" s="31" t="s">
        <v>18</v>
      </c>
      <c r="D447" s="31" t="s">
        <v>383</v>
      </c>
      <c r="E447" s="58" t="s">
        <v>2</v>
      </c>
      <c r="F447" s="58"/>
      <c r="G447" s="40">
        <f>G448</f>
        <v>3771</v>
      </c>
      <c r="H447" s="40">
        <f>H448</f>
        <v>0</v>
      </c>
      <c r="I447" s="40">
        <f t="shared" si="136"/>
        <v>3771</v>
      </c>
    </row>
    <row r="448" spans="1:9" ht="11.25" customHeight="1">
      <c r="A448" s="26" t="s">
        <v>1</v>
      </c>
      <c r="B448" s="31" t="s">
        <v>36</v>
      </c>
      <c r="C448" s="31" t="s">
        <v>18</v>
      </c>
      <c r="D448" s="31" t="s">
        <v>383</v>
      </c>
      <c r="E448" s="58" t="s">
        <v>3</v>
      </c>
      <c r="F448" s="58"/>
      <c r="G448" s="40">
        <f>G449</f>
        <v>3771</v>
      </c>
      <c r="H448" s="40">
        <f>H449</f>
        <v>0</v>
      </c>
      <c r="I448" s="40">
        <f t="shared" si="136"/>
        <v>3771</v>
      </c>
    </row>
    <row r="449" spans="1:9">
      <c r="A449" s="19" t="s">
        <v>68</v>
      </c>
      <c r="B449" s="31" t="s">
        <v>36</v>
      </c>
      <c r="C449" s="31" t="s">
        <v>18</v>
      </c>
      <c r="D449" s="31" t="s">
        <v>383</v>
      </c>
      <c r="E449" s="58" t="s">
        <v>3</v>
      </c>
      <c r="F449" s="58" t="s">
        <v>71</v>
      </c>
      <c r="G449" s="40">
        <v>3771</v>
      </c>
      <c r="H449" s="40"/>
      <c r="I449" s="40">
        <f t="shared" si="136"/>
        <v>3771</v>
      </c>
    </row>
    <row r="450" spans="1:9" ht="11.25" customHeight="1">
      <c r="A450" s="47" t="s">
        <v>182</v>
      </c>
      <c r="B450" s="48" t="s">
        <v>36</v>
      </c>
      <c r="C450" s="48" t="s">
        <v>18</v>
      </c>
      <c r="D450" s="48" t="s">
        <v>244</v>
      </c>
      <c r="E450" s="48"/>
      <c r="F450" s="48"/>
      <c r="G450" s="50">
        <f>G451</f>
        <v>1819</v>
      </c>
      <c r="H450" s="40">
        <f t="shared" ref="H450" si="142">H451</f>
        <v>0</v>
      </c>
      <c r="I450" s="40">
        <f t="shared" si="136"/>
        <v>1819</v>
      </c>
    </row>
    <row r="451" spans="1:9" ht="11.25" customHeight="1">
      <c r="A451" s="47" t="s">
        <v>183</v>
      </c>
      <c r="B451" s="48" t="s">
        <v>36</v>
      </c>
      <c r="C451" s="48" t="s">
        <v>18</v>
      </c>
      <c r="D451" s="48" t="s">
        <v>245</v>
      </c>
      <c r="E451" s="48"/>
      <c r="F451" s="48"/>
      <c r="G451" s="50">
        <f t="shared" ref="G451:H453" si="143">G452</f>
        <v>1819</v>
      </c>
      <c r="H451" s="40">
        <f t="shared" si="143"/>
        <v>0</v>
      </c>
      <c r="I451" s="40">
        <f t="shared" si="136"/>
        <v>1819</v>
      </c>
    </row>
    <row r="452" spans="1:9">
      <c r="A452" s="26" t="s">
        <v>99</v>
      </c>
      <c r="B452" s="48" t="s">
        <v>36</v>
      </c>
      <c r="C452" s="48" t="s">
        <v>18</v>
      </c>
      <c r="D452" s="48" t="s">
        <v>245</v>
      </c>
      <c r="E452" s="48" t="s">
        <v>101</v>
      </c>
      <c r="F452" s="48"/>
      <c r="G452" s="50">
        <f t="shared" si="143"/>
        <v>1819</v>
      </c>
      <c r="H452" s="40">
        <f t="shared" si="143"/>
        <v>0</v>
      </c>
      <c r="I452" s="40">
        <f t="shared" si="136"/>
        <v>1819</v>
      </c>
    </row>
    <row r="453" spans="1:9">
      <c r="A453" s="26" t="s">
        <v>100</v>
      </c>
      <c r="B453" s="48" t="s">
        <v>36</v>
      </c>
      <c r="C453" s="48" t="s">
        <v>18</v>
      </c>
      <c r="D453" s="48" t="s">
        <v>245</v>
      </c>
      <c r="E453" s="48" t="s">
        <v>102</v>
      </c>
      <c r="F453" s="48"/>
      <c r="G453" s="50">
        <f t="shared" si="143"/>
        <v>1819</v>
      </c>
      <c r="H453" s="40">
        <f t="shared" si="143"/>
        <v>0</v>
      </c>
      <c r="I453" s="40">
        <f t="shared" si="136"/>
        <v>1819</v>
      </c>
    </row>
    <row r="454" spans="1:9">
      <c r="A454" s="47" t="s">
        <v>68</v>
      </c>
      <c r="B454" s="48" t="s">
        <v>36</v>
      </c>
      <c r="C454" s="48" t="s">
        <v>18</v>
      </c>
      <c r="D454" s="48" t="s">
        <v>245</v>
      </c>
      <c r="E454" s="48" t="s">
        <v>102</v>
      </c>
      <c r="F454" s="48" t="s">
        <v>71</v>
      </c>
      <c r="G454" s="50">
        <v>1819</v>
      </c>
      <c r="H454" s="40"/>
      <c r="I454" s="40">
        <f t="shared" si="136"/>
        <v>1819</v>
      </c>
    </row>
    <row r="455" spans="1:9" ht="10.5" customHeight="1">
      <c r="A455" s="20" t="s">
        <v>47</v>
      </c>
      <c r="B455" s="32" t="s">
        <v>36</v>
      </c>
      <c r="C455" s="32" t="s">
        <v>22</v>
      </c>
      <c r="D455" s="32"/>
      <c r="E455" s="32"/>
      <c r="F455" s="32"/>
      <c r="G455" s="43">
        <f>G456+G467</f>
        <v>3240.8</v>
      </c>
      <c r="H455" s="43">
        <f t="shared" ref="H455" si="144">H456+H467</f>
        <v>0</v>
      </c>
      <c r="I455" s="43">
        <f t="shared" si="136"/>
        <v>3240.8</v>
      </c>
    </row>
    <row r="456" spans="1:9" ht="10.5" customHeight="1">
      <c r="A456" s="19" t="s">
        <v>94</v>
      </c>
      <c r="B456" s="31" t="s">
        <v>36</v>
      </c>
      <c r="C456" s="31" t="s">
        <v>22</v>
      </c>
      <c r="D456" s="34" t="s">
        <v>189</v>
      </c>
      <c r="E456" s="31"/>
      <c r="F456" s="31"/>
      <c r="G456" s="40">
        <f>G457</f>
        <v>2606</v>
      </c>
      <c r="H456" s="40">
        <f t="shared" ref="H456" si="145">H457</f>
        <v>0</v>
      </c>
      <c r="I456" s="40">
        <f t="shared" si="136"/>
        <v>2606</v>
      </c>
    </row>
    <row r="457" spans="1:9">
      <c r="A457" s="26" t="s">
        <v>266</v>
      </c>
      <c r="B457" s="31" t="s">
        <v>36</v>
      </c>
      <c r="C457" s="31" t="s">
        <v>22</v>
      </c>
      <c r="D457" s="34" t="s">
        <v>191</v>
      </c>
      <c r="E457" s="31"/>
      <c r="F457" s="31"/>
      <c r="G457" s="40">
        <f>G458+G461+G464</f>
        <v>2606</v>
      </c>
      <c r="H457" s="40">
        <f t="shared" ref="H457" si="146">H458+H461+H464</f>
        <v>0</v>
      </c>
      <c r="I457" s="40">
        <f t="shared" si="136"/>
        <v>2606</v>
      </c>
    </row>
    <row r="458" spans="1:9" ht="21">
      <c r="A458" s="26" t="s">
        <v>95</v>
      </c>
      <c r="B458" s="31" t="s">
        <v>36</v>
      </c>
      <c r="C458" s="31" t="s">
        <v>22</v>
      </c>
      <c r="D458" s="34" t="s">
        <v>191</v>
      </c>
      <c r="E458" s="31" t="s">
        <v>97</v>
      </c>
      <c r="F458" s="31"/>
      <c r="G458" s="40" t="str">
        <f>G459</f>
        <v>2524,0</v>
      </c>
      <c r="H458" s="40">
        <f t="shared" ref="H458:H459" si="147">H459</f>
        <v>0</v>
      </c>
      <c r="I458" s="40">
        <f t="shared" si="136"/>
        <v>2524</v>
      </c>
    </row>
    <row r="459" spans="1:9">
      <c r="A459" s="26" t="s">
        <v>96</v>
      </c>
      <c r="B459" s="31" t="s">
        <v>36</v>
      </c>
      <c r="C459" s="31" t="s">
        <v>22</v>
      </c>
      <c r="D459" s="34" t="s">
        <v>191</v>
      </c>
      <c r="E459" s="31" t="s">
        <v>98</v>
      </c>
      <c r="F459" s="31"/>
      <c r="G459" s="40" t="str">
        <f>G460</f>
        <v>2524,0</v>
      </c>
      <c r="H459" s="40">
        <f t="shared" si="147"/>
        <v>0</v>
      </c>
      <c r="I459" s="40">
        <f t="shared" si="136"/>
        <v>2524</v>
      </c>
    </row>
    <row r="460" spans="1:9" ht="10.5" customHeight="1">
      <c r="A460" s="18" t="s">
        <v>68</v>
      </c>
      <c r="B460" s="31" t="s">
        <v>36</v>
      </c>
      <c r="C460" s="31" t="s">
        <v>22</v>
      </c>
      <c r="D460" s="34" t="s">
        <v>191</v>
      </c>
      <c r="E460" s="31" t="s">
        <v>98</v>
      </c>
      <c r="F460" s="31" t="s">
        <v>71</v>
      </c>
      <c r="G460" s="41" t="s">
        <v>331</v>
      </c>
      <c r="H460" s="41"/>
      <c r="I460" s="40">
        <f t="shared" si="136"/>
        <v>2524</v>
      </c>
    </row>
    <row r="461" spans="1:9" ht="10.5" customHeight="1">
      <c r="A461" s="26" t="s">
        <v>99</v>
      </c>
      <c r="B461" s="31" t="s">
        <v>36</v>
      </c>
      <c r="C461" s="31" t="s">
        <v>22</v>
      </c>
      <c r="D461" s="34" t="s">
        <v>191</v>
      </c>
      <c r="E461" s="31" t="s">
        <v>101</v>
      </c>
      <c r="F461" s="31"/>
      <c r="G461" s="40" t="str">
        <f>G462</f>
        <v>80,0</v>
      </c>
      <c r="H461" s="40">
        <f t="shared" ref="H461:H462" si="148">H462</f>
        <v>0</v>
      </c>
      <c r="I461" s="40">
        <f t="shared" si="136"/>
        <v>80</v>
      </c>
    </row>
    <row r="462" spans="1:9" ht="10.5" customHeight="1">
      <c r="A462" s="26" t="s">
        <v>100</v>
      </c>
      <c r="B462" s="31" t="s">
        <v>36</v>
      </c>
      <c r="C462" s="31" t="s">
        <v>22</v>
      </c>
      <c r="D462" s="34" t="s">
        <v>191</v>
      </c>
      <c r="E462" s="31" t="s">
        <v>102</v>
      </c>
      <c r="F462" s="31"/>
      <c r="G462" s="40" t="str">
        <f>G463</f>
        <v>80,0</v>
      </c>
      <c r="H462" s="40">
        <f t="shared" si="148"/>
        <v>0</v>
      </c>
      <c r="I462" s="40">
        <f t="shared" si="136"/>
        <v>80</v>
      </c>
    </row>
    <row r="463" spans="1:9" ht="12.75" customHeight="1">
      <c r="A463" s="18" t="s">
        <v>68</v>
      </c>
      <c r="B463" s="31" t="s">
        <v>36</v>
      </c>
      <c r="C463" s="31" t="s">
        <v>22</v>
      </c>
      <c r="D463" s="34" t="s">
        <v>191</v>
      </c>
      <c r="E463" s="31" t="s">
        <v>102</v>
      </c>
      <c r="F463" s="31" t="s">
        <v>71</v>
      </c>
      <c r="G463" s="41" t="s">
        <v>332</v>
      </c>
      <c r="H463" s="41"/>
      <c r="I463" s="40">
        <f t="shared" si="136"/>
        <v>80</v>
      </c>
    </row>
    <row r="464" spans="1:9">
      <c r="A464" s="28" t="s">
        <v>104</v>
      </c>
      <c r="B464" s="31" t="s">
        <v>36</v>
      </c>
      <c r="C464" s="31" t="s">
        <v>22</v>
      </c>
      <c r="D464" s="34" t="s">
        <v>191</v>
      </c>
      <c r="E464" s="31" t="s">
        <v>105</v>
      </c>
      <c r="F464" s="31"/>
      <c r="G464" s="40" t="str">
        <f>G465</f>
        <v>2,0</v>
      </c>
      <c r="H464" s="40">
        <f t="shared" ref="H464:H465" si="149">H465</f>
        <v>0</v>
      </c>
      <c r="I464" s="40">
        <f t="shared" si="136"/>
        <v>2</v>
      </c>
    </row>
    <row r="465" spans="1:9" ht="10.5" customHeight="1">
      <c r="A465" s="26" t="s">
        <v>103</v>
      </c>
      <c r="B465" s="31" t="s">
        <v>36</v>
      </c>
      <c r="C465" s="31" t="s">
        <v>22</v>
      </c>
      <c r="D465" s="34" t="s">
        <v>191</v>
      </c>
      <c r="E465" s="31" t="s">
        <v>106</v>
      </c>
      <c r="F465" s="31"/>
      <c r="G465" s="40" t="str">
        <f>G466</f>
        <v>2,0</v>
      </c>
      <c r="H465" s="40">
        <f t="shared" si="149"/>
        <v>0</v>
      </c>
      <c r="I465" s="40">
        <f t="shared" si="136"/>
        <v>2</v>
      </c>
    </row>
    <row r="466" spans="1:9" ht="10.5" customHeight="1">
      <c r="A466" s="18" t="s">
        <v>68</v>
      </c>
      <c r="B466" s="31" t="s">
        <v>36</v>
      </c>
      <c r="C466" s="31" t="s">
        <v>22</v>
      </c>
      <c r="D466" s="34" t="s">
        <v>191</v>
      </c>
      <c r="E466" s="31" t="s">
        <v>106</v>
      </c>
      <c r="F466" s="31" t="s">
        <v>71</v>
      </c>
      <c r="G466" s="41" t="s">
        <v>286</v>
      </c>
      <c r="H466" s="41"/>
      <c r="I466" s="40">
        <f t="shared" si="136"/>
        <v>2</v>
      </c>
    </row>
    <row r="467" spans="1:9">
      <c r="A467" s="19" t="s">
        <v>179</v>
      </c>
      <c r="B467" s="31" t="s">
        <v>36</v>
      </c>
      <c r="C467" s="31" t="s">
        <v>22</v>
      </c>
      <c r="D467" s="31" t="s">
        <v>234</v>
      </c>
      <c r="E467" s="31"/>
      <c r="F467" s="31"/>
      <c r="G467" s="40" t="str">
        <f t="shared" ref="G467:H471" si="150">G468</f>
        <v>634,8</v>
      </c>
      <c r="H467" s="40">
        <f t="shared" si="150"/>
        <v>0</v>
      </c>
      <c r="I467" s="40">
        <f t="shared" si="136"/>
        <v>634.79999999999995</v>
      </c>
    </row>
    <row r="468" spans="1:9" ht="10.5" customHeight="1">
      <c r="A468" s="19" t="s">
        <v>184</v>
      </c>
      <c r="B468" s="31" t="s">
        <v>36</v>
      </c>
      <c r="C468" s="31" t="s">
        <v>22</v>
      </c>
      <c r="D468" s="31" t="s">
        <v>237</v>
      </c>
      <c r="E468" s="31"/>
      <c r="F468" s="31"/>
      <c r="G468" s="40" t="str">
        <f t="shared" si="150"/>
        <v>634,8</v>
      </c>
      <c r="H468" s="40">
        <f t="shared" si="150"/>
        <v>0</v>
      </c>
      <c r="I468" s="40">
        <f t="shared" si="136"/>
        <v>634.79999999999995</v>
      </c>
    </row>
    <row r="469" spans="1:9" ht="10.5" customHeight="1">
      <c r="A469" s="19" t="s">
        <v>185</v>
      </c>
      <c r="B469" s="31" t="s">
        <v>36</v>
      </c>
      <c r="C469" s="31" t="s">
        <v>22</v>
      </c>
      <c r="D469" s="31" t="s">
        <v>238</v>
      </c>
      <c r="E469" s="31"/>
      <c r="F469" s="31"/>
      <c r="G469" s="40" t="str">
        <f t="shared" si="150"/>
        <v>634,8</v>
      </c>
      <c r="H469" s="40">
        <f t="shared" si="150"/>
        <v>0</v>
      </c>
      <c r="I469" s="40">
        <f t="shared" si="136"/>
        <v>634.79999999999995</v>
      </c>
    </row>
    <row r="470" spans="1:9" ht="10.5" customHeight="1">
      <c r="A470" s="26" t="s">
        <v>99</v>
      </c>
      <c r="B470" s="31" t="s">
        <v>36</v>
      </c>
      <c r="C470" s="31" t="s">
        <v>22</v>
      </c>
      <c r="D470" s="31" t="s">
        <v>238</v>
      </c>
      <c r="E470" s="31" t="s">
        <v>101</v>
      </c>
      <c r="F470" s="31"/>
      <c r="G470" s="40" t="str">
        <f t="shared" si="150"/>
        <v>634,8</v>
      </c>
      <c r="H470" s="40">
        <f t="shared" si="150"/>
        <v>0</v>
      </c>
      <c r="I470" s="40">
        <f t="shared" si="136"/>
        <v>634.79999999999995</v>
      </c>
    </row>
    <row r="471" spans="1:9" ht="10.5" customHeight="1">
      <c r="A471" s="26" t="s">
        <v>100</v>
      </c>
      <c r="B471" s="31" t="s">
        <v>36</v>
      </c>
      <c r="C471" s="31" t="s">
        <v>22</v>
      </c>
      <c r="D471" s="31" t="s">
        <v>238</v>
      </c>
      <c r="E471" s="31" t="s">
        <v>102</v>
      </c>
      <c r="F471" s="31"/>
      <c r="G471" s="40" t="str">
        <f t="shared" si="150"/>
        <v>634,8</v>
      </c>
      <c r="H471" s="40">
        <f t="shared" si="150"/>
        <v>0</v>
      </c>
      <c r="I471" s="40">
        <f t="shared" si="136"/>
        <v>634.79999999999995</v>
      </c>
    </row>
    <row r="472" spans="1:9" ht="10.5" customHeight="1">
      <c r="A472" s="18" t="s">
        <v>68</v>
      </c>
      <c r="B472" s="31" t="s">
        <v>36</v>
      </c>
      <c r="C472" s="31" t="s">
        <v>22</v>
      </c>
      <c r="D472" s="31" t="s">
        <v>238</v>
      </c>
      <c r="E472" s="31" t="s">
        <v>102</v>
      </c>
      <c r="F472" s="31" t="s">
        <v>71</v>
      </c>
      <c r="G472" s="41" t="s">
        <v>330</v>
      </c>
      <c r="H472" s="41"/>
      <c r="I472" s="40">
        <f t="shared" si="136"/>
        <v>634.79999999999995</v>
      </c>
    </row>
    <row r="473" spans="1:9" ht="10.5" customHeight="1">
      <c r="A473" s="39" t="s">
        <v>48</v>
      </c>
      <c r="B473" s="32" t="s">
        <v>49</v>
      </c>
      <c r="C473" s="32"/>
      <c r="D473" s="32"/>
      <c r="E473" s="32"/>
      <c r="F473" s="32"/>
      <c r="G473" s="43">
        <f>G477+G483+G503+G534</f>
        <v>17267</v>
      </c>
      <c r="H473" s="43">
        <f>H477+H483+H503+H534</f>
        <v>-1965.1</v>
      </c>
      <c r="I473" s="43">
        <f t="shared" si="136"/>
        <v>15301.9</v>
      </c>
    </row>
    <row r="474" spans="1:9">
      <c r="A474" s="19" t="s">
        <v>68</v>
      </c>
      <c r="B474" s="31" t="s">
        <v>71</v>
      </c>
      <c r="C474" s="31"/>
      <c r="D474" s="31"/>
      <c r="E474" s="31"/>
      <c r="F474" s="31"/>
      <c r="G474" s="40">
        <f>G482+G488+G493+G532+G497+G502</f>
        <v>918</v>
      </c>
      <c r="H474" s="40">
        <f>H482+H488+H493+H532+H497+H502</f>
        <v>0</v>
      </c>
      <c r="I474" s="40">
        <f t="shared" si="136"/>
        <v>918</v>
      </c>
    </row>
    <row r="475" spans="1:9">
      <c r="A475" s="19" t="s">
        <v>69</v>
      </c>
      <c r="B475" s="31" t="s">
        <v>73</v>
      </c>
      <c r="C475" s="31"/>
      <c r="D475" s="31"/>
      <c r="E475" s="31"/>
      <c r="F475" s="31"/>
      <c r="G475" s="40">
        <f>G508+G512+G516+G523+G527+G539+G542+G518+G533+G546</f>
        <v>16349.000000000002</v>
      </c>
      <c r="H475" s="40">
        <f>H508+H512+H516+H523+H527+H539+H542+H518+H533+H546</f>
        <v>-1965.1</v>
      </c>
      <c r="I475" s="40">
        <f t="shared" si="136"/>
        <v>14383.900000000001</v>
      </c>
    </row>
    <row r="476" spans="1:9" ht="10.5" customHeight="1">
      <c r="A476" s="19" t="s">
        <v>70</v>
      </c>
      <c r="B476" s="31" t="s">
        <v>72</v>
      </c>
      <c r="C476" s="31"/>
      <c r="D476" s="31"/>
      <c r="E476" s="31"/>
      <c r="F476" s="31"/>
      <c r="G476" s="40"/>
      <c r="H476" s="40"/>
      <c r="I476" s="40">
        <f t="shared" si="136"/>
        <v>0</v>
      </c>
    </row>
    <row r="477" spans="1:9" ht="10.5" customHeight="1">
      <c r="A477" s="20" t="s">
        <v>51</v>
      </c>
      <c r="B477" s="32" t="s">
        <v>49</v>
      </c>
      <c r="C477" s="32" t="s">
        <v>18</v>
      </c>
      <c r="D477" s="32"/>
      <c r="E477" s="32"/>
      <c r="F477" s="32"/>
      <c r="G477" s="43" t="str">
        <f t="shared" ref="G477:H481" si="151">G478</f>
        <v>228,0</v>
      </c>
      <c r="H477" s="43">
        <f t="shared" si="151"/>
        <v>0</v>
      </c>
      <c r="I477" s="43">
        <f t="shared" si="136"/>
        <v>228</v>
      </c>
    </row>
    <row r="478" spans="1:9">
      <c r="A478" s="19" t="s">
        <v>94</v>
      </c>
      <c r="B478" s="31" t="s">
        <v>49</v>
      </c>
      <c r="C478" s="31" t="s">
        <v>18</v>
      </c>
      <c r="D478" s="34" t="s">
        <v>189</v>
      </c>
      <c r="E478" s="31"/>
      <c r="F478" s="31"/>
      <c r="G478" s="40" t="str">
        <f t="shared" si="151"/>
        <v>228,0</v>
      </c>
      <c r="H478" s="40">
        <f t="shared" si="151"/>
        <v>0</v>
      </c>
      <c r="I478" s="40">
        <f t="shared" si="136"/>
        <v>228</v>
      </c>
    </row>
    <row r="479" spans="1:9" ht="11.25" customHeight="1">
      <c r="A479" s="19" t="s">
        <v>275</v>
      </c>
      <c r="B479" s="31" t="s">
        <v>49</v>
      </c>
      <c r="C479" s="31" t="s">
        <v>18</v>
      </c>
      <c r="D479" s="31" t="s">
        <v>200</v>
      </c>
      <c r="E479" s="31"/>
      <c r="F479" s="31"/>
      <c r="G479" s="40" t="str">
        <f t="shared" si="151"/>
        <v>228,0</v>
      </c>
      <c r="H479" s="40">
        <f t="shared" si="151"/>
        <v>0</v>
      </c>
      <c r="I479" s="40">
        <f t="shared" si="136"/>
        <v>228</v>
      </c>
    </row>
    <row r="480" spans="1:9">
      <c r="A480" s="19" t="s">
        <v>119</v>
      </c>
      <c r="B480" s="31" t="s">
        <v>49</v>
      </c>
      <c r="C480" s="31" t="s">
        <v>18</v>
      </c>
      <c r="D480" s="31" t="s">
        <v>200</v>
      </c>
      <c r="E480" s="31" t="s">
        <v>120</v>
      </c>
      <c r="F480" s="31"/>
      <c r="G480" s="40" t="str">
        <f t="shared" si="151"/>
        <v>228,0</v>
      </c>
      <c r="H480" s="40">
        <f t="shared" si="151"/>
        <v>0</v>
      </c>
      <c r="I480" s="40">
        <f t="shared" si="136"/>
        <v>228</v>
      </c>
    </row>
    <row r="481" spans="1:9">
      <c r="A481" s="19" t="s">
        <v>82</v>
      </c>
      <c r="B481" s="31" t="s">
        <v>49</v>
      </c>
      <c r="C481" s="31" t="s">
        <v>18</v>
      </c>
      <c r="D481" s="31" t="s">
        <v>200</v>
      </c>
      <c r="E481" s="31" t="s">
        <v>83</v>
      </c>
      <c r="F481" s="31"/>
      <c r="G481" s="40" t="str">
        <f t="shared" si="151"/>
        <v>228,0</v>
      </c>
      <c r="H481" s="40">
        <f t="shared" si="151"/>
        <v>0</v>
      </c>
      <c r="I481" s="40">
        <f t="shared" si="136"/>
        <v>228</v>
      </c>
    </row>
    <row r="482" spans="1:9">
      <c r="A482" s="18" t="s">
        <v>68</v>
      </c>
      <c r="B482" s="31" t="s">
        <v>49</v>
      </c>
      <c r="C482" s="31" t="s">
        <v>18</v>
      </c>
      <c r="D482" s="31" t="s">
        <v>200</v>
      </c>
      <c r="E482" s="31" t="s">
        <v>83</v>
      </c>
      <c r="F482" s="31" t="s">
        <v>71</v>
      </c>
      <c r="G482" s="41" t="s">
        <v>348</v>
      </c>
      <c r="H482" s="41"/>
      <c r="I482" s="40">
        <f t="shared" si="136"/>
        <v>228</v>
      </c>
    </row>
    <row r="483" spans="1:9" ht="10.5" customHeight="1">
      <c r="A483" s="20" t="s">
        <v>52</v>
      </c>
      <c r="B483" s="32" t="s">
        <v>49</v>
      </c>
      <c r="C483" s="32" t="s">
        <v>20</v>
      </c>
      <c r="D483" s="32"/>
      <c r="E483" s="32"/>
      <c r="F483" s="32"/>
      <c r="G483" s="43">
        <f>G484+G498</f>
        <v>690</v>
      </c>
      <c r="H483" s="43">
        <f>H484+H498</f>
        <v>0</v>
      </c>
      <c r="I483" s="43">
        <f t="shared" si="136"/>
        <v>690</v>
      </c>
    </row>
    <row r="484" spans="1:9" ht="10.5" customHeight="1">
      <c r="A484" s="19" t="s">
        <v>94</v>
      </c>
      <c r="B484" s="31" t="s">
        <v>49</v>
      </c>
      <c r="C484" s="31" t="s">
        <v>20</v>
      </c>
      <c r="D484" s="31" t="s">
        <v>189</v>
      </c>
      <c r="E484" s="31"/>
      <c r="F484" s="31"/>
      <c r="G484" s="40">
        <f>G485+G489+G494</f>
        <v>640</v>
      </c>
      <c r="H484" s="40">
        <f>H485+H489+H494</f>
        <v>0</v>
      </c>
      <c r="I484" s="40">
        <f t="shared" ref="I484:I560" si="152">G484+H484</f>
        <v>640</v>
      </c>
    </row>
    <row r="485" spans="1:9">
      <c r="A485" s="19" t="s">
        <v>276</v>
      </c>
      <c r="B485" s="31" t="s">
        <v>49</v>
      </c>
      <c r="C485" s="31" t="s">
        <v>20</v>
      </c>
      <c r="D485" s="31" t="s">
        <v>199</v>
      </c>
      <c r="E485" s="31"/>
      <c r="F485" s="31"/>
      <c r="G485" s="40">
        <f t="shared" ref="G485:H487" si="153">G486</f>
        <v>122</v>
      </c>
      <c r="H485" s="40">
        <f t="shared" si="153"/>
        <v>0</v>
      </c>
      <c r="I485" s="40">
        <f t="shared" si="152"/>
        <v>122</v>
      </c>
    </row>
    <row r="486" spans="1:9">
      <c r="A486" s="19" t="s">
        <v>119</v>
      </c>
      <c r="B486" s="31" t="s">
        <v>49</v>
      </c>
      <c r="C486" s="31" t="s">
        <v>20</v>
      </c>
      <c r="D486" s="31" t="s">
        <v>199</v>
      </c>
      <c r="E486" s="31" t="s">
        <v>120</v>
      </c>
      <c r="F486" s="31"/>
      <c r="G486" s="40">
        <f t="shared" si="153"/>
        <v>122</v>
      </c>
      <c r="H486" s="40">
        <f t="shared" si="153"/>
        <v>0</v>
      </c>
      <c r="I486" s="40">
        <f t="shared" si="152"/>
        <v>122</v>
      </c>
    </row>
    <row r="487" spans="1:9">
      <c r="A487" s="19" t="s">
        <v>82</v>
      </c>
      <c r="B487" s="31" t="s">
        <v>49</v>
      </c>
      <c r="C487" s="31" t="s">
        <v>20</v>
      </c>
      <c r="D487" s="31" t="s">
        <v>199</v>
      </c>
      <c r="E487" s="31" t="s">
        <v>83</v>
      </c>
      <c r="F487" s="31"/>
      <c r="G487" s="40">
        <f t="shared" si="153"/>
        <v>122</v>
      </c>
      <c r="H487" s="40">
        <f t="shared" si="153"/>
        <v>0</v>
      </c>
      <c r="I487" s="40">
        <f t="shared" si="152"/>
        <v>122</v>
      </c>
    </row>
    <row r="488" spans="1:9">
      <c r="A488" s="18" t="s">
        <v>68</v>
      </c>
      <c r="B488" s="33" t="s">
        <v>49</v>
      </c>
      <c r="C488" s="33" t="s">
        <v>20</v>
      </c>
      <c r="D488" s="31" t="s">
        <v>199</v>
      </c>
      <c r="E488" s="31" t="s">
        <v>83</v>
      </c>
      <c r="F488" s="31" t="s">
        <v>71</v>
      </c>
      <c r="G488" s="40">
        <v>122</v>
      </c>
      <c r="H488" s="40"/>
      <c r="I488" s="40">
        <f t="shared" si="152"/>
        <v>122</v>
      </c>
    </row>
    <row r="489" spans="1:9" ht="42">
      <c r="A489" s="26" t="s">
        <v>277</v>
      </c>
      <c r="B489" s="33" t="s">
        <v>49</v>
      </c>
      <c r="C489" s="33" t="s">
        <v>20</v>
      </c>
      <c r="D489" s="34" t="s">
        <v>198</v>
      </c>
      <c r="E489" s="31"/>
      <c r="F489" s="31"/>
      <c r="G489" s="40" t="str">
        <f t="shared" ref="G489:H492" si="154">G490</f>
        <v>18,0</v>
      </c>
      <c r="H489" s="40">
        <f t="shared" si="154"/>
        <v>0</v>
      </c>
      <c r="I489" s="40">
        <f t="shared" si="152"/>
        <v>18</v>
      </c>
    </row>
    <row r="490" spans="1:9" ht="10.5" customHeight="1">
      <c r="A490" s="19" t="s">
        <v>114</v>
      </c>
      <c r="B490" s="33" t="s">
        <v>49</v>
      </c>
      <c r="C490" s="33" t="s">
        <v>20</v>
      </c>
      <c r="D490" s="34" t="s">
        <v>198</v>
      </c>
      <c r="E490" s="31" t="s">
        <v>117</v>
      </c>
      <c r="F490" s="31"/>
      <c r="G490" s="40" t="str">
        <f t="shared" si="154"/>
        <v>18,0</v>
      </c>
      <c r="H490" s="40">
        <f t="shared" si="154"/>
        <v>0</v>
      </c>
      <c r="I490" s="40">
        <f t="shared" si="152"/>
        <v>18</v>
      </c>
    </row>
    <row r="491" spans="1:9">
      <c r="A491" s="19" t="s">
        <v>115</v>
      </c>
      <c r="B491" s="33" t="s">
        <v>49</v>
      </c>
      <c r="C491" s="33" t="s">
        <v>20</v>
      </c>
      <c r="D491" s="34" t="s">
        <v>198</v>
      </c>
      <c r="E491" s="31" t="s">
        <v>118</v>
      </c>
      <c r="F491" s="31"/>
      <c r="G491" s="40" t="str">
        <f t="shared" si="154"/>
        <v>18,0</v>
      </c>
      <c r="H491" s="40">
        <f t="shared" si="154"/>
        <v>0</v>
      </c>
      <c r="I491" s="40">
        <f t="shared" si="152"/>
        <v>18</v>
      </c>
    </row>
    <row r="492" spans="1:9">
      <c r="A492" s="19" t="s">
        <v>80</v>
      </c>
      <c r="B492" s="33" t="s">
        <v>49</v>
      </c>
      <c r="C492" s="33" t="s">
        <v>20</v>
      </c>
      <c r="D492" s="34" t="s">
        <v>198</v>
      </c>
      <c r="E492" s="31" t="s">
        <v>84</v>
      </c>
      <c r="F492" s="31"/>
      <c r="G492" s="40" t="str">
        <f t="shared" si="154"/>
        <v>18,0</v>
      </c>
      <c r="H492" s="40">
        <f t="shared" si="154"/>
        <v>0</v>
      </c>
      <c r="I492" s="40">
        <f t="shared" si="152"/>
        <v>18</v>
      </c>
    </row>
    <row r="493" spans="1:9">
      <c r="A493" s="18" t="s">
        <v>68</v>
      </c>
      <c r="B493" s="33" t="s">
        <v>49</v>
      </c>
      <c r="C493" s="33" t="s">
        <v>20</v>
      </c>
      <c r="D493" s="34" t="s">
        <v>198</v>
      </c>
      <c r="E493" s="31" t="s">
        <v>84</v>
      </c>
      <c r="F493" s="31" t="s">
        <v>71</v>
      </c>
      <c r="G493" s="41" t="s">
        <v>285</v>
      </c>
      <c r="H493" s="41"/>
      <c r="I493" s="40">
        <f t="shared" si="152"/>
        <v>18</v>
      </c>
    </row>
    <row r="494" spans="1:9">
      <c r="A494" s="83" t="s">
        <v>384</v>
      </c>
      <c r="B494" s="31" t="s">
        <v>49</v>
      </c>
      <c r="C494" s="31" t="s">
        <v>20</v>
      </c>
      <c r="D494" s="31" t="s">
        <v>385</v>
      </c>
      <c r="E494" s="31"/>
      <c r="F494" s="31"/>
      <c r="G494" s="40">
        <f t="shared" ref="G494:H496" si="155">G495</f>
        <v>500</v>
      </c>
      <c r="H494" s="40">
        <f t="shared" si="155"/>
        <v>0</v>
      </c>
      <c r="I494" s="52">
        <f t="shared" si="152"/>
        <v>500</v>
      </c>
    </row>
    <row r="495" spans="1:9">
      <c r="A495" s="19" t="s">
        <v>119</v>
      </c>
      <c r="B495" s="31" t="s">
        <v>49</v>
      </c>
      <c r="C495" s="31" t="s">
        <v>20</v>
      </c>
      <c r="D495" s="31" t="s">
        <v>385</v>
      </c>
      <c r="E495" s="31" t="s">
        <v>120</v>
      </c>
      <c r="F495" s="31"/>
      <c r="G495" s="40">
        <f t="shared" si="155"/>
        <v>500</v>
      </c>
      <c r="H495" s="40">
        <f t="shared" si="155"/>
        <v>0</v>
      </c>
      <c r="I495" s="52">
        <f t="shared" si="152"/>
        <v>500</v>
      </c>
    </row>
    <row r="496" spans="1:9">
      <c r="A496" s="19" t="s">
        <v>82</v>
      </c>
      <c r="B496" s="31" t="s">
        <v>49</v>
      </c>
      <c r="C496" s="31" t="s">
        <v>20</v>
      </c>
      <c r="D496" s="31" t="s">
        <v>385</v>
      </c>
      <c r="E496" s="31" t="s">
        <v>83</v>
      </c>
      <c r="F496" s="31"/>
      <c r="G496" s="40">
        <f t="shared" si="155"/>
        <v>500</v>
      </c>
      <c r="H496" s="40">
        <f t="shared" si="155"/>
        <v>0</v>
      </c>
      <c r="I496" s="52">
        <f t="shared" si="152"/>
        <v>500</v>
      </c>
    </row>
    <row r="497" spans="1:9">
      <c r="A497" s="18" t="s">
        <v>68</v>
      </c>
      <c r="B497" s="33" t="s">
        <v>49</v>
      </c>
      <c r="C497" s="33" t="s">
        <v>20</v>
      </c>
      <c r="D497" s="31" t="s">
        <v>385</v>
      </c>
      <c r="E497" s="31" t="s">
        <v>83</v>
      </c>
      <c r="F497" s="31" t="s">
        <v>71</v>
      </c>
      <c r="G497" s="40">
        <v>500</v>
      </c>
      <c r="H497" s="52"/>
      <c r="I497" s="52">
        <f t="shared" si="152"/>
        <v>500</v>
      </c>
    </row>
    <row r="498" spans="1:9">
      <c r="A498" s="18" t="s">
        <v>390</v>
      </c>
      <c r="B498" s="33" t="s">
        <v>49</v>
      </c>
      <c r="C498" s="33" t="s">
        <v>20</v>
      </c>
      <c r="D498" s="31" t="s">
        <v>386</v>
      </c>
      <c r="E498" s="31"/>
      <c r="F498" s="31"/>
      <c r="G498" s="40">
        <f t="shared" ref="G498:H501" si="156">G499</f>
        <v>50</v>
      </c>
      <c r="H498" s="40">
        <f t="shared" si="156"/>
        <v>0</v>
      </c>
      <c r="I498" s="52">
        <f t="shared" si="152"/>
        <v>50</v>
      </c>
    </row>
    <row r="499" spans="1:9" ht="21">
      <c r="A499" s="18" t="s">
        <v>391</v>
      </c>
      <c r="B499" s="33" t="s">
        <v>49</v>
      </c>
      <c r="C499" s="33" t="s">
        <v>20</v>
      </c>
      <c r="D499" s="31" t="s">
        <v>387</v>
      </c>
      <c r="E499" s="31"/>
      <c r="F499" s="31"/>
      <c r="G499" s="40">
        <f t="shared" si="156"/>
        <v>50</v>
      </c>
      <c r="H499" s="40">
        <f t="shared" si="156"/>
        <v>0</v>
      </c>
      <c r="I499" s="52">
        <f t="shared" si="152"/>
        <v>50</v>
      </c>
    </row>
    <row r="500" spans="1:9">
      <c r="A500" s="26" t="s">
        <v>99</v>
      </c>
      <c r="B500" s="33" t="s">
        <v>49</v>
      </c>
      <c r="C500" s="33" t="s">
        <v>20</v>
      </c>
      <c r="D500" s="31" t="s">
        <v>387</v>
      </c>
      <c r="E500" s="31" t="s">
        <v>101</v>
      </c>
      <c r="F500" s="31"/>
      <c r="G500" s="40">
        <f t="shared" si="156"/>
        <v>50</v>
      </c>
      <c r="H500" s="40">
        <f t="shared" si="156"/>
        <v>0</v>
      </c>
      <c r="I500" s="52">
        <f t="shared" si="152"/>
        <v>50</v>
      </c>
    </row>
    <row r="501" spans="1:9">
      <c r="A501" s="26" t="s">
        <v>100</v>
      </c>
      <c r="B501" s="33" t="s">
        <v>49</v>
      </c>
      <c r="C501" s="33" t="s">
        <v>20</v>
      </c>
      <c r="D501" s="31" t="s">
        <v>387</v>
      </c>
      <c r="E501" s="31" t="s">
        <v>102</v>
      </c>
      <c r="F501" s="31"/>
      <c r="G501" s="40">
        <f t="shared" si="156"/>
        <v>50</v>
      </c>
      <c r="H501" s="40">
        <f t="shared" si="156"/>
        <v>0</v>
      </c>
      <c r="I501" s="52">
        <f t="shared" si="152"/>
        <v>50</v>
      </c>
    </row>
    <row r="502" spans="1:9">
      <c r="A502" s="36" t="s">
        <v>68</v>
      </c>
      <c r="B502" s="33" t="s">
        <v>49</v>
      </c>
      <c r="C502" s="33" t="s">
        <v>20</v>
      </c>
      <c r="D502" s="31" t="s">
        <v>387</v>
      </c>
      <c r="E502" s="31" t="s">
        <v>102</v>
      </c>
      <c r="F502" s="31" t="s">
        <v>71</v>
      </c>
      <c r="G502" s="40">
        <v>50</v>
      </c>
      <c r="H502" s="52"/>
      <c r="I502" s="52">
        <f t="shared" si="152"/>
        <v>50</v>
      </c>
    </row>
    <row r="503" spans="1:9">
      <c r="A503" s="20" t="s">
        <v>59</v>
      </c>
      <c r="B503" s="32" t="s">
        <v>49</v>
      </c>
      <c r="C503" s="32" t="s">
        <v>22</v>
      </c>
      <c r="D503" s="32"/>
      <c r="E503" s="32"/>
      <c r="F503" s="32"/>
      <c r="G503" s="43">
        <f>G504+G528</f>
        <v>14106.900000000001</v>
      </c>
      <c r="H503" s="43">
        <f t="shared" ref="H503" si="157">H504+H528</f>
        <v>-2099.5</v>
      </c>
      <c r="I503" s="43">
        <f t="shared" si="152"/>
        <v>12007.400000000001</v>
      </c>
    </row>
    <row r="504" spans="1:9" ht="15.75" customHeight="1">
      <c r="A504" s="19" t="s">
        <v>94</v>
      </c>
      <c r="B504" s="31" t="s">
        <v>49</v>
      </c>
      <c r="C504" s="31" t="s">
        <v>22</v>
      </c>
      <c r="D504" s="34" t="s">
        <v>189</v>
      </c>
      <c r="E504" s="31"/>
      <c r="F504" s="31"/>
      <c r="G504" s="40">
        <f>G505+G509+G513+G519+G524</f>
        <v>13666.800000000001</v>
      </c>
      <c r="H504" s="40">
        <f t="shared" ref="H504" si="158">H505+H509+H513+H519+H524</f>
        <v>-2099.5</v>
      </c>
      <c r="I504" s="40">
        <f t="shared" si="152"/>
        <v>11567.300000000001</v>
      </c>
    </row>
    <row r="505" spans="1:9" ht="21">
      <c r="A505" s="65" t="s">
        <v>300</v>
      </c>
      <c r="B505" s="33" t="s">
        <v>49</v>
      </c>
      <c r="C505" s="33" t="s">
        <v>22</v>
      </c>
      <c r="D505" s="31" t="s">
        <v>197</v>
      </c>
      <c r="E505" s="31"/>
      <c r="F505" s="31"/>
      <c r="G505" s="40" t="str">
        <f t="shared" ref="G505:H507" si="159">G506</f>
        <v>6554,5</v>
      </c>
      <c r="H505" s="40" t="str">
        <f t="shared" si="159"/>
        <v>-2099,5</v>
      </c>
      <c r="I505" s="40">
        <f t="shared" si="152"/>
        <v>4455</v>
      </c>
    </row>
    <row r="506" spans="1:9">
      <c r="A506" s="26" t="s">
        <v>0</v>
      </c>
      <c r="B506" s="33" t="s">
        <v>49</v>
      </c>
      <c r="C506" s="33" t="s">
        <v>22</v>
      </c>
      <c r="D506" s="31" t="s">
        <v>197</v>
      </c>
      <c r="E506" s="31" t="s">
        <v>2</v>
      </c>
      <c r="F506" s="31"/>
      <c r="G506" s="40" t="str">
        <f t="shared" si="159"/>
        <v>6554,5</v>
      </c>
      <c r="H506" s="40" t="str">
        <f t="shared" si="159"/>
        <v>-2099,5</v>
      </c>
      <c r="I506" s="40">
        <f t="shared" si="152"/>
        <v>4455</v>
      </c>
    </row>
    <row r="507" spans="1:9">
      <c r="A507" s="26" t="s">
        <v>1</v>
      </c>
      <c r="B507" s="33" t="s">
        <v>49</v>
      </c>
      <c r="C507" s="33" t="s">
        <v>22</v>
      </c>
      <c r="D507" s="31" t="s">
        <v>197</v>
      </c>
      <c r="E507" s="31" t="s">
        <v>3</v>
      </c>
      <c r="F507" s="31"/>
      <c r="G507" s="40" t="str">
        <f t="shared" si="159"/>
        <v>6554,5</v>
      </c>
      <c r="H507" s="40" t="str">
        <f t="shared" si="159"/>
        <v>-2099,5</v>
      </c>
      <c r="I507" s="40">
        <f t="shared" si="152"/>
        <v>4455</v>
      </c>
    </row>
    <row r="508" spans="1:9">
      <c r="A508" s="25" t="s">
        <v>69</v>
      </c>
      <c r="B508" s="33" t="s">
        <v>49</v>
      </c>
      <c r="C508" s="33" t="s">
        <v>22</v>
      </c>
      <c r="D508" s="31" t="s">
        <v>197</v>
      </c>
      <c r="E508" s="31" t="s">
        <v>3</v>
      </c>
      <c r="F508" s="31" t="s">
        <v>73</v>
      </c>
      <c r="G508" s="41" t="s">
        <v>369</v>
      </c>
      <c r="H508" s="41" t="s">
        <v>413</v>
      </c>
      <c r="I508" s="40">
        <f t="shared" si="152"/>
        <v>4455</v>
      </c>
    </row>
    <row r="509" spans="1:9" ht="31.5">
      <c r="A509" s="26" t="s">
        <v>278</v>
      </c>
      <c r="B509" s="31" t="s">
        <v>49</v>
      </c>
      <c r="C509" s="31" t="s">
        <v>22</v>
      </c>
      <c r="D509" s="34" t="s">
        <v>196</v>
      </c>
      <c r="E509" s="31"/>
      <c r="F509" s="31"/>
      <c r="G509" s="40" t="str">
        <f t="shared" ref="G509:H511" si="160">G510</f>
        <v>50,0</v>
      </c>
      <c r="H509" s="40">
        <f t="shared" si="160"/>
        <v>0</v>
      </c>
      <c r="I509" s="40">
        <f t="shared" si="152"/>
        <v>50</v>
      </c>
    </row>
    <row r="510" spans="1:9" ht="23.25" customHeight="1">
      <c r="A510" s="26" t="s">
        <v>4</v>
      </c>
      <c r="B510" s="31" t="s">
        <v>49</v>
      </c>
      <c r="C510" s="31" t="s">
        <v>22</v>
      </c>
      <c r="D510" s="34" t="s">
        <v>196</v>
      </c>
      <c r="E510" s="31" t="s">
        <v>120</v>
      </c>
      <c r="F510" s="31"/>
      <c r="G510" s="40" t="str">
        <f t="shared" si="160"/>
        <v>50,0</v>
      </c>
      <c r="H510" s="40">
        <f t="shared" si="160"/>
        <v>0</v>
      </c>
      <c r="I510" s="40">
        <f t="shared" si="152"/>
        <v>50</v>
      </c>
    </row>
    <row r="511" spans="1:9">
      <c r="A511" s="26" t="s">
        <v>82</v>
      </c>
      <c r="B511" s="31" t="s">
        <v>49</v>
      </c>
      <c r="C511" s="31" t="s">
        <v>22</v>
      </c>
      <c r="D511" s="34" t="s">
        <v>196</v>
      </c>
      <c r="E511" s="31" t="s">
        <v>83</v>
      </c>
      <c r="F511" s="31"/>
      <c r="G511" s="40" t="str">
        <f t="shared" si="160"/>
        <v>50,0</v>
      </c>
      <c r="H511" s="40">
        <f t="shared" si="160"/>
        <v>0</v>
      </c>
      <c r="I511" s="40">
        <f t="shared" si="152"/>
        <v>50</v>
      </c>
    </row>
    <row r="512" spans="1:9" ht="10.5" customHeight="1">
      <c r="A512" s="25" t="s">
        <v>69</v>
      </c>
      <c r="B512" s="35" t="s">
        <v>49</v>
      </c>
      <c r="C512" s="35" t="s">
        <v>22</v>
      </c>
      <c r="D512" s="34" t="s">
        <v>196</v>
      </c>
      <c r="E512" s="31" t="s">
        <v>83</v>
      </c>
      <c r="F512" s="31" t="s">
        <v>73</v>
      </c>
      <c r="G512" s="41" t="s">
        <v>284</v>
      </c>
      <c r="H512" s="41"/>
      <c r="I512" s="40">
        <f t="shared" si="152"/>
        <v>50</v>
      </c>
    </row>
    <row r="513" spans="1:9" ht="13.5" customHeight="1">
      <c r="A513" s="26" t="s">
        <v>279</v>
      </c>
      <c r="B513" s="31" t="s">
        <v>49</v>
      </c>
      <c r="C513" s="31" t="s">
        <v>22</v>
      </c>
      <c r="D513" s="34" t="s">
        <v>195</v>
      </c>
      <c r="E513" s="31"/>
      <c r="F513" s="31"/>
      <c r="G513" s="40">
        <f>G514</f>
        <v>5593.6</v>
      </c>
      <c r="H513" s="40">
        <f t="shared" ref="H513" si="161">H514</f>
        <v>0</v>
      </c>
      <c r="I513" s="40">
        <f t="shared" si="152"/>
        <v>5593.6</v>
      </c>
    </row>
    <row r="514" spans="1:9">
      <c r="A514" s="19" t="s">
        <v>119</v>
      </c>
      <c r="B514" s="31" t="s">
        <v>49</v>
      </c>
      <c r="C514" s="31" t="s">
        <v>22</v>
      </c>
      <c r="D514" s="34" t="s">
        <v>195</v>
      </c>
      <c r="E514" s="31" t="s">
        <v>120</v>
      </c>
      <c r="F514" s="31"/>
      <c r="G514" s="40">
        <f>G515+G517</f>
        <v>5593.6</v>
      </c>
      <c r="H514" s="40">
        <f t="shared" ref="H514" si="162">H515+H517</f>
        <v>0</v>
      </c>
      <c r="I514" s="40">
        <f t="shared" si="152"/>
        <v>5593.6</v>
      </c>
    </row>
    <row r="515" spans="1:9">
      <c r="A515" s="26" t="s">
        <v>89</v>
      </c>
      <c r="B515" s="31" t="s">
        <v>49</v>
      </c>
      <c r="C515" s="31" t="s">
        <v>22</v>
      </c>
      <c r="D515" s="34" t="s">
        <v>195</v>
      </c>
      <c r="E515" s="31" t="s">
        <v>88</v>
      </c>
      <c r="F515" s="31"/>
      <c r="G515" s="40" t="str">
        <f>G516</f>
        <v>4430,1</v>
      </c>
      <c r="H515" s="40">
        <f t="shared" ref="H515" si="163">H516</f>
        <v>0</v>
      </c>
      <c r="I515" s="40">
        <f t="shared" si="152"/>
        <v>4430.1000000000004</v>
      </c>
    </row>
    <row r="516" spans="1:9" ht="10.5" customHeight="1">
      <c r="A516" s="36" t="s">
        <v>69</v>
      </c>
      <c r="B516" s="33" t="s">
        <v>49</v>
      </c>
      <c r="C516" s="33" t="s">
        <v>22</v>
      </c>
      <c r="D516" s="34" t="s">
        <v>195</v>
      </c>
      <c r="E516" s="31" t="s">
        <v>88</v>
      </c>
      <c r="F516" s="31" t="s">
        <v>73</v>
      </c>
      <c r="G516" s="41" t="s">
        <v>333</v>
      </c>
      <c r="H516" s="41"/>
      <c r="I516" s="40">
        <f t="shared" si="152"/>
        <v>4430.1000000000004</v>
      </c>
    </row>
    <row r="517" spans="1:9" ht="10.5" customHeight="1">
      <c r="A517" s="26" t="s">
        <v>82</v>
      </c>
      <c r="B517" s="31" t="s">
        <v>49</v>
      </c>
      <c r="C517" s="31" t="s">
        <v>22</v>
      </c>
      <c r="D517" s="34" t="s">
        <v>195</v>
      </c>
      <c r="E517" s="31" t="s">
        <v>83</v>
      </c>
      <c r="F517" s="31"/>
      <c r="G517" s="46" t="str">
        <f>G518</f>
        <v>1163,5</v>
      </c>
      <c r="H517" s="46">
        <f t="shared" ref="H517" si="164">H518</f>
        <v>0</v>
      </c>
      <c r="I517" s="40">
        <f t="shared" si="152"/>
        <v>1163.5</v>
      </c>
    </row>
    <row r="518" spans="1:9" ht="10.5" customHeight="1">
      <c r="A518" s="25" t="s">
        <v>69</v>
      </c>
      <c r="B518" s="33" t="s">
        <v>49</v>
      </c>
      <c r="C518" s="33" t="s">
        <v>22</v>
      </c>
      <c r="D518" s="34" t="s">
        <v>195</v>
      </c>
      <c r="E518" s="31" t="s">
        <v>83</v>
      </c>
      <c r="F518" s="31" t="s">
        <v>73</v>
      </c>
      <c r="G518" s="41" t="s">
        <v>370</v>
      </c>
      <c r="H518" s="41"/>
      <c r="I518" s="40">
        <f t="shared" si="152"/>
        <v>1163.5</v>
      </c>
    </row>
    <row r="519" spans="1:9" ht="10.5" customHeight="1">
      <c r="A519" s="26" t="s">
        <v>280</v>
      </c>
      <c r="B519" s="33" t="s">
        <v>49</v>
      </c>
      <c r="C519" s="33" t="s">
        <v>22</v>
      </c>
      <c r="D519" s="34" t="s">
        <v>194</v>
      </c>
      <c r="E519" s="31"/>
      <c r="F519" s="31"/>
      <c r="G519" s="40" t="str">
        <f t="shared" ref="G519:H522" si="165">G520</f>
        <v>1368,7</v>
      </c>
      <c r="H519" s="40">
        <f t="shared" si="165"/>
        <v>0</v>
      </c>
      <c r="I519" s="40">
        <f t="shared" si="152"/>
        <v>1368.7</v>
      </c>
    </row>
    <row r="520" spans="1:9">
      <c r="A520" s="19" t="s">
        <v>114</v>
      </c>
      <c r="B520" s="33" t="s">
        <v>49</v>
      </c>
      <c r="C520" s="33" t="s">
        <v>22</v>
      </c>
      <c r="D520" s="34" t="s">
        <v>194</v>
      </c>
      <c r="E520" s="31" t="s">
        <v>117</v>
      </c>
      <c r="F520" s="31"/>
      <c r="G520" s="40" t="str">
        <f t="shared" si="165"/>
        <v>1368,7</v>
      </c>
      <c r="H520" s="40">
        <f t="shared" si="165"/>
        <v>0</v>
      </c>
      <c r="I520" s="40">
        <f t="shared" si="152"/>
        <v>1368.7</v>
      </c>
    </row>
    <row r="521" spans="1:9" ht="10.5" customHeight="1">
      <c r="A521" s="19" t="s">
        <v>115</v>
      </c>
      <c r="B521" s="33" t="s">
        <v>49</v>
      </c>
      <c r="C521" s="33" t="s">
        <v>22</v>
      </c>
      <c r="D521" s="34" t="s">
        <v>194</v>
      </c>
      <c r="E521" s="31" t="s">
        <v>118</v>
      </c>
      <c r="F521" s="31"/>
      <c r="G521" s="40" t="str">
        <f t="shared" si="165"/>
        <v>1368,7</v>
      </c>
      <c r="H521" s="40">
        <f t="shared" si="165"/>
        <v>0</v>
      </c>
      <c r="I521" s="40">
        <f t="shared" si="152"/>
        <v>1368.7</v>
      </c>
    </row>
    <row r="522" spans="1:9" ht="10.5" customHeight="1">
      <c r="A522" s="19" t="s">
        <v>80</v>
      </c>
      <c r="B522" s="33" t="s">
        <v>49</v>
      </c>
      <c r="C522" s="33" t="s">
        <v>22</v>
      </c>
      <c r="D522" s="34" t="s">
        <v>194</v>
      </c>
      <c r="E522" s="31" t="s">
        <v>84</v>
      </c>
      <c r="F522" s="31"/>
      <c r="G522" s="40" t="str">
        <f t="shared" si="165"/>
        <v>1368,7</v>
      </c>
      <c r="H522" s="40">
        <f t="shared" si="165"/>
        <v>0</v>
      </c>
      <c r="I522" s="40">
        <f t="shared" si="152"/>
        <v>1368.7</v>
      </c>
    </row>
    <row r="523" spans="1:9" ht="10.5" customHeight="1">
      <c r="A523" s="36" t="s">
        <v>69</v>
      </c>
      <c r="B523" s="33" t="s">
        <v>49</v>
      </c>
      <c r="C523" s="33" t="s">
        <v>22</v>
      </c>
      <c r="D523" s="34" t="s">
        <v>194</v>
      </c>
      <c r="E523" s="31" t="s">
        <v>84</v>
      </c>
      <c r="F523" s="31" t="s">
        <v>73</v>
      </c>
      <c r="G523" s="41" t="s">
        <v>372</v>
      </c>
      <c r="H523" s="41"/>
      <c r="I523" s="40">
        <f t="shared" si="152"/>
        <v>1368.7</v>
      </c>
    </row>
    <row r="524" spans="1:9" ht="10.5" customHeight="1">
      <c r="A524" s="26" t="s">
        <v>281</v>
      </c>
      <c r="B524" s="33" t="s">
        <v>49</v>
      </c>
      <c r="C524" s="33" t="s">
        <v>22</v>
      </c>
      <c r="D524" s="34" t="s">
        <v>193</v>
      </c>
      <c r="E524" s="31"/>
      <c r="F524" s="31"/>
      <c r="G524" s="40" t="str">
        <f>G525</f>
        <v>100,0</v>
      </c>
      <c r="H524" s="40">
        <f t="shared" ref="H524" si="166">H525</f>
        <v>0</v>
      </c>
      <c r="I524" s="40">
        <f t="shared" si="152"/>
        <v>100</v>
      </c>
    </row>
    <row r="525" spans="1:9" ht="10.5" customHeight="1">
      <c r="A525" s="19" t="s">
        <v>119</v>
      </c>
      <c r="B525" s="33" t="s">
        <v>49</v>
      </c>
      <c r="C525" s="33" t="s">
        <v>22</v>
      </c>
      <c r="D525" s="34" t="s">
        <v>193</v>
      </c>
      <c r="E525" s="31" t="s">
        <v>120</v>
      </c>
      <c r="F525" s="31"/>
      <c r="G525" s="40" t="str">
        <f t="shared" ref="G525:H526" si="167">G526</f>
        <v>100,0</v>
      </c>
      <c r="H525" s="40">
        <f t="shared" si="167"/>
        <v>0</v>
      </c>
      <c r="I525" s="40">
        <f t="shared" si="152"/>
        <v>100</v>
      </c>
    </row>
    <row r="526" spans="1:9" ht="10.5" customHeight="1">
      <c r="A526" s="26" t="s">
        <v>89</v>
      </c>
      <c r="B526" s="33" t="s">
        <v>49</v>
      </c>
      <c r="C526" s="33" t="s">
        <v>22</v>
      </c>
      <c r="D526" s="34" t="s">
        <v>193</v>
      </c>
      <c r="E526" s="31" t="s">
        <v>88</v>
      </c>
      <c r="F526" s="31"/>
      <c r="G526" s="40" t="str">
        <f t="shared" si="167"/>
        <v>100,0</v>
      </c>
      <c r="H526" s="40">
        <f t="shared" si="167"/>
        <v>0</v>
      </c>
      <c r="I526" s="40">
        <f t="shared" si="152"/>
        <v>100</v>
      </c>
    </row>
    <row r="527" spans="1:9" ht="10.5" customHeight="1">
      <c r="A527" s="36" t="s">
        <v>69</v>
      </c>
      <c r="B527" s="33" t="s">
        <v>49</v>
      </c>
      <c r="C527" s="33" t="s">
        <v>22</v>
      </c>
      <c r="D527" s="34" t="s">
        <v>193</v>
      </c>
      <c r="E527" s="31" t="s">
        <v>88</v>
      </c>
      <c r="F527" s="31" t="s">
        <v>73</v>
      </c>
      <c r="G527" s="41" t="s">
        <v>311</v>
      </c>
      <c r="H527" s="41"/>
      <c r="I527" s="40">
        <f t="shared" si="152"/>
        <v>100</v>
      </c>
    </row>
    <row r="528" spans="1:9">
      <c r="A528" s="18" t="s">
        <v>342</v>
      </c>
      <c r="B528" s="33" t="s">
        <v>49</v>
      </c>
      <c r="C528" s="33" t="s">
        <v>22</v>
      </c>
      <c r="D528" s="31" t="s">
        <v>343</v>
      </c>
      <c r="E528" s="31"/>
      <c r="F528" s="31"/>
      <c r="G528" s="40">
        <f t="shared" ref="G528:H530" si="168">G529</f>
        <v>440.1</v>
      </c>
      <c r="H528" s="40">
        <f t="shared" si="168"/>
        <v>0</v>
      </c>
      <c r="I528" s="40">
        <f t="shared" si="152"/>
        <v>440.1</v>
      </c>
    </row>
    <row r="529" spans="1:9" ht="21">
      <c r="A529" s="19" t="s">
        <v>344</v>
      </c>
      <c r="B529" s="33" t="s">
        <v>49</v>
      </c>
      <c r="C529" s="33" t="s">
        <v>22</v>
      </c>
      <c r="D529" s="31" t="s">
        <v>345</v>
      </c>
      <c r="E529" s="31"/>
      <c r="F529" s="31"/>
      <c r="G529" s="40">
        <f t="shared" si="168"/>
        <v>440.1</v>
      </c>
      <c r="H529" s="40">
        <f t="shared" si="168"/>
        <v>0</v>
      </c>
      <c r="I529" s="40">
        <f t="shared" si="152"/>
        <v>440.1</v>
      </c>
    </row>
    <row r="530" spans="1:9">
      <c r="A530" s="19" t="s">
        <v>119</v>
      </c>
      <c r="B530" s="33" t="s">
        <v>49</v>
      </c>
      <c r="C530" s="33" t="s">
        <v>22</v>
      </c>
      <c r="D530" s="31" t="s">
        <v>345</v>
      </c>
      <c r="E530" s="31" t="s">
        <v>120</v>
      </c>
      <c r="F530" s="31"/>
      <c r="G530" s="40">
        <f t="shared" si="168"/>
        <v>440.1</v>
      </c>
      <c r="H530" s="40">
        <f t="shared" si="168"/>
        <v>0</v>
      </c>
      <c r="I530" s="40">
        <f t="shared" si="152"/>
        <v>440.1</v>
      </c>
    </row>
    <row r="531" spans="1:9">
      <c r="A531" s="19" t="s">
        <v>82</v>
      </c>
      <c r="B531" s="33" t="s">
        <v>49</v>
      </c>
      <c r="C531" s="33" t="s">
        <v>22</v>
      </c>
      <c r="D531" s="31" t="s">
        <v>345</v>
      </c>
      <c r="E531" s="31" t="s">
        <v>83</v>
      </c>
      <c r="F531" s="31"/>
      <c r="G531" s="40">
        <f>G532+G533</f>
        <v>440.1</v>
      </c>
      <c r="H531" s="40">
        <f t="shared" ref="H531" si="169">H532+H533</f>
        <v>0</v>
      </c>
      <c r="I531" s="40">
        <f t="shared" si="152"/>
        <v>440.1</v>
      </c>
    </row>
    <row r="532" spans="1:9">
      <c r="A532" s="19" t="s">
        <v>68</v>
      </c>
      <c r="B532" s="33" t="s">
        <v>49</v>
      </c>
      <c r="C532" s="33" t="s">
        <v>22</v>
      </c>
      <c r="D532" s="31" t="s">
        <v>345</v>
      </c>
      <c r="E532" s="31" t="s">
        <v>83</v>
      </c>
      <c r="F532" s="31" t="s">
        <v>71</v>
      </c>
      <c r="G532" s="41"/>
      <c r="H532" s="41"/>
      <c r="I532" s="40">
        <f t="shared" si="152"/>
        <v>0</v>
      </c>
    </row>
    <row r="533" spans="1:9">
      <c r="A533" s="26" t="s">
        <v>69</v>
      </c>
      <c r="B533" s="33" t="s">
        <v>49</v>
      </c>
      <c r="C533" s="33" t="s">
        <v>22</v>
      </c>
      <c r="D533" s="31" t="s">
        <v>345</v>
      </c>
      <c r="E533" s="31" t="s">
        <v>83</v>
      </c>
      <c r="F533" s="31" t="s">
        <v>73</v>
      </c>
      <c r="G533" s="41" t="s">
        <v>371</v>
      </c>
      <c r="H533" s="41"/>
      <c r="I533" s="40">
        <f t="shared" si="152"/>
        <v>440.1</v>
      </c>
    </row>
    <row r="534" spans="1:9">
      <c r="A534" s="20" t="s">
        <v>53</v>
      </c>
      <c r="B534" s="32" t="s">
        <v>49</v>
      </c>
      <c r="C534" s="32" t="s">
        <v>50</v>
      </c>
      <c r="D534" s="32"/>
      <c r="E534" s="32"/>
      <c r="F534" s="32"/>
      <c r="G534" s="43">
        <f>G535</f>
        <v>2242.1</v>
      </c>
      <c r="H534" s="43">
        <f t="shared" ref="H534" si="170">H535</f>
        <v>134.4</v>
      </c>
      <c r="I534" s="43">
        <f t="shared" si="152"/>
        <v>2376.5</v>
      </c>
    </row>
    <row r="535" spans="1:9" ht="10.5" customHeight="1">
      <c r="A535" s="18" t="s">
        <v>94</v>
      </c>
      <c r="B535" s="31" t="s">
        <v>49</v>
      </c>
      <c r="C535" s="31" t="s">
        <v>50</v>
      </c>
      <c r="D535" s="34" t="s">
        <v>189</v>
      </c>
      <c r="E535" s="31"/>
      <c r="F535" s="31"/>
      <c r="G535" s="40">
        <f>G536+G543</f>
        <v>2242.1</v>
      </c>
      <c r="H535" s="40">
        <f>H536+H543</f>
        <v>134.4</v>
      </c>
      <c r="I535" s="40">
        <f t="shared" si="152"/>
        <v>2376.5</v>
      </c>
    </row>
    <row r="536" spans="1:9" ht="10.5" customHeight="1">
      <c r="A536" s="26" t="s">
        <v>282</v>
      </c>
      <c r="B536" s="31" t="s">
        <v>49</v>
      </c>
      <c r="C536" s="31" t="s">
        <v>50</v>
      </c>
      <c r="D536" s="34" t="s">
        <v>192</v>
      </c>
      <c r="E536" s="31"/>
      <c r="F536" s="31"/>
      <c r="G536" s="40">
        <f>G537+G540</f>
        <v>1596.5</v>
      </c>
      <c r="H536" s="40">
        <f t="shared" ref="H536" si="171">H537+H540</f>
        <v>0</v>
      </c>
      <c r="I536" s="40">
        <f t="shared" si="152"/>
        <v>1596.5</v>
      </c>
    </row>
    <row r="537" spans="1:9" ht="21">
      <c r="A537" s="26" t="s">
        <v>95</v>
      </c>
      <c r="B537" s="31" t="s">
        <v>49</v>
      </c>
      <c r="C537" s="31" t="s">
        <v>50</v>
      </c>
      <c r="D537" s="34" t="s">
        <v>192</v>
      </c>
      <c r="E537" s="31" t="s">
        <v>97</v>
      </c>
      <c r="F537" s="31"/>
      <c r="G537" s="40">
        <f>G538</f>
        <v>1491.8</v>
      </c>
      <c r="H537" s="40">
        <f t="shared" ref="H537:H538" si="172">H538</f>
        <v>0</v>
      </c>
      <c r="I537" s="40">
        <f t="shared" si="152"/>
        <v>1491.8</v>
      </c>
    </row>
    <row r="538" spans="1:9" ht="10.5" customHeight="1">
      <c r="A538" s="26" t="s">
        <v>96</v>
      </c>
      <c r="B538" s="31" t="s">
        <v>49</v>
      </c>
      <c r="C538" s="31" t="s">
        <v>50</v>
      </c>
      <c r="D538" s="34" t="s">
        <v>192</v>
      </c>
      <c r="E538" s="31" t="s">
        <v>98</v>
      </c>
      <c r="F538" s="31"/>
      <c r="G538" s="40">
        <f>G539</f>
        <v>1491.8</v>
      </c>
      <c r="H538" s="40">
        <f t="shared" si="172"/>
        <v>0</v>
      </c>
      <c r="I538" s="40">
        <f t="shared" si="152"/>
        <v>1491.8</v>
      </c>
    </row>
    <row r="539" spans="1:9">
      <c r="A539" s="36" t="s">
        <v>69</v>
      </c>
      <c r="B539" s="31" t="s">
        <v>49</v>
      </c>
      <c r="C539" s="31" t="s">
        <v>50</v>
      </c>
      <c r="D539" s="34" t="s">
        <v>192</v>
      </c>
      <c r="E539" s="31" t="s">
        <v>98</v>
      </c>
      <c r="F539" s="31" t="s">
        <v>73</v>
      </c>
      <c r="G539" s="40">
        <v>1491.8</v>
      </c>
      <c r="H539" s="40"/>
      <c r="I539" s="40">
        <f t="shared" si="152"/>
        <v>1491.8</v>
      </c>
    </row>
    <row r="540" spans="1:9">
      <c r="A540" s="26" t="s">
        <v>99</v>
      </c>
      <c r="B540" s="31" t="s">
        <v>49</v>
      </c>
      <c r="C540" s="31" t="s">
        <v>50</v>
      </c>
      <c r="D540" s="34" t="s">
        <v>192</v>
      </c>
      <c r="E540" s="31" t="s">
        <v>101</v>
      </c>
      <c r="F540" s="31"/>
      <c r="G540" s="46" t="str">
        <f>G541</f>
        <v>104,7</v>
      </c>
      <c r="H540" s="46">
        <f t="shared" ref="H540:H541" si="173">H541</f>
        <v>0</v>
      </c>
      <c r="I540" s="40">
        <f t="shared" si="152"/>
        <v>104.7</v>
      </c>
    </row>
    <row r="541" spans="1:9" ht="10.5" customHeight="1">
      <c r="A541" s="26" t="s">
        <v>100</v>
      </c>
      <c r="B541" s="31" t="s">
        <v>49</v>
      </c>
      <c r="C541" s="31" t="s">
        <v>50</v>
      </c>
      <c r="D541" s="34" t="s">
        <v>192</v>
      </c>
      <c r="E541" s="31" t="s">
        <v>102</v>
      </c>
      <c r="F541" s="31"/>
      <c r="G541" s="40" t="str">
        <f>G542</f>
        <v>104,7</v>
      </c>
      <c r="H541" s="40">
        <f t="shared" si="173"/>
        <v>0</v>
      </c>
      <c r="I541" s="40">
        <f t="shared" si="152"/>
        <v>104.7</v>
      </c>
    </row>
    <row r="542" spans="1:9" ht="10.5" customHeight="1">
      <c r="A542" s="36" t="s">
        <v>69</v>
      </c>
      <c r="B542" s="31" t="s">
        <v>49</v>
      </c>
      <c r="C542" s="31" t="s">
        <v>50</v>
      </c>
      <c r="D542" s="34" t="s">
        <v>192</v>
      </c>
      <c r="E542" s="31" t="s">
        <v>102</v>
      </c>
      <c r="F542" s="31" t="s">
        <v>73</v>
      </c>
      <c r="G542" s="41" t="s">
        <v>334</v>
      </c>
      <c r="H542" s="41"/>
      <c r="I542" s="40">
        <f t="shared" si="152"/>
        <v>104.7</v>
      </c>
    </row>
    <row r="543" spans="1:9" ht="53.25" customHeight="1">
      <c r="A543" s="66" t="s">
        <v>399</v>
      </c>
      <c r="B543" s="31" t="s">
        <v>49</v>
      </c>
      <c r="C543" s="31" t="s">
        <v>50</v>
      </c>
      <c r="D543" s="87" t="s">
        <v>400</v>
      </c>
      <c r="E543" s="31"/>
      <c r="F543" s="31"/>
      <c r="G543" s="46">
        <f t="shared" ref="G543:H545" si="174">G544</f>
        <v>645.6</v>
      </c>
      <c r="H543" s="40">
        <f t="shared" si="174"/>
        <v>134.4</v>
      </c>
      <c r="I543" s="52">
        <f t="shared" si="152"/>
        <v>780</v>
      </c>
    </row>
    <row r="544" spans="1:9" ht="10.5" customHeight="1">
      <c r="A544" s="26" t="s">
        <v>99</v>
      </c>
      <c r="B544" s="31" t="s">
        <v>49</v>
      </c>
      <c r="C544" s="31" t="s">
        <v>50</v>
      </c>
      <c r="D544" s="87" t="s">
        <v>400</v>
      </c>
      <c r="E544" s="31" t="s">
        <v>101</v>
      </c>
      <c r="F544" s="31"/>
      <c r="G544" s="46">
        <f t="shared" si="174"/>
        <v>645.6</v>
      </c>
      <c r="H544" s="40">
        <f t="shared" si="174"/>
        <v>134.4</v>
      </c>
      <c r="I544" s="52">
        <f t="shared" si="152"/>
        <v>780</v>
      </c>
    </row>
    <row r="545" spans="1:9" ht="10.5" customHeight="1">
      <c r="A545" s="26" t="s">
        <v>100</v>
      </c>
      <c r="B545" s="31" t="s">
        <v>49</v>
      </c>
      <c r="C545" s="31" t="s">
        <v>50</v>
      </c>
      <c r="D545" s="87" t="s">
        <v>400</v>
      </c>
      <c r="E545" s="31" t="s">
        <v>102</v>
      </c>
      <c r="F545" s="31"/>
      <c r="G545" s="46">
        <f t="shared" si="174"/>
        <v>645.6</v>
      </c>
      <c r="H545" s="40">
        <f t="shared" si="174"/>
        <v>134.4</v>
      </c>
      <c r="I545" s="52">
        <f t="shared" si="152"/>
        <v>780</v>
      </c>
    </row>
    <row r="546" spans="1:9" ht="10.5" customHeight="1">
      <c r="A546" s="36" t="s">
        <v>69</v>
      </c>
      <c r="B546" s="31" t="s">
        <v>49</v>
      </c>
      <c r="C546" s="31" t="s">
        <v>50</v>
      </c>
      <c r="D546" s="87" t="s">
        <v>400</v>
      </c>
      <c r="E546" s="31" t="s">
        <v>102</v>
      </c>
      <c r="F546" s="31" t="s">
        <v>73</v>
      </c>
      <c r="G546" s="46">
        <v>645.6</v>
      </c>
      <c r="H546" s="52">
        <v>134.4</v>
      </c>
      <c r="I546" s="52">
        <f t="shared" si="152"/>
        <v>780</v>
      </c>
    </row>
    <row r="547" spans="1:9" ht="10.5" customHeight="1">
      <c r="A547" s="20" t="s">
        <v>62</v>
      </c>
      <c r="B547" s="32" t="s">
        <v>29</v>
      </c>
      <c r="C547" s="32"/>
      <c r="D547" s="32"/>
      <c r="E547" s="32"/>
      <c r="F547" s="32"/>
      <c r="G547" s="43">
        <f>G551+G557</f>
        <v>619.29999999999995</v>
      </c>
      <c r="H547" s="43">
        <f t="shared" ref="H547" si="175">H551+H557</f>
        <v>0</v>
      </c>
      <c r="I547" s="43">
        <f t="shared" si="152"/>
        <v>619.29999999999995</v>
      </c>
    </row>
    <row r="548" spans="1:9" ht="10.5" customHeight="1">
      <c r="A548" s="19" t="s">
        <v>68</v>
      </c>
      <c r="B548" s="31" t="s">
        <v>71</v>
      </c>
      <c r="C548" s="31"/>
      <c r="D548" s="31"/>
      <c r="E548" s="31"/>
      <c r="F548" s="31" t="s">
        <v>71</v>
      </c>
      <c r="G548" s="40">
        <f>G556+G562</f>
        <v>619.29999999999995</v>
      </c>
      <c r="H548" s="40">
        <f t="shared" ref="H548" si="176">H556+H562</f>
        <v>0</v>
      </c>
      <c r="I548" s="40">
        <f t="shared" si="152"/>
        <v>619.29999999999995</v>
      </c>
    </row>
    <row r="549" spans="1:9" ht="10.5" customHeight="1">
      <c r="A549" s="19" t="s">
        <v>69</v>
      </c>
      <c r="B549" s="31" t="s">
        <v>73</v>
      </c>
      <c r="C549" s="31"/>
      <c r="D549" s="31"/>
      <c r="E549" s="31"/>
      <c r="F549" s="31" t="s">
        <v>73</v>
      </c>
      <c r="G549" s="40"/>
      <c r="H549" s="40"/>
      <c r="I549" s="40">
        <f t="shared" si="152"/>
        <v>0</v>
      </c>
    </row>
    <row r="550" spans="1:9" ht="10.5" customHeight="1">
      <c r="A550" s="19" t="s">
        <v>70</v>
      </c>
      <c r="B550" s="31" t="s">
        <v>72</v>
      </c>
      <c r="C550" s="31"/>
      <c r="D550" s="31"/>
      <c r="E550" s="31"/>
      <c r="F550" s="31" t="s">
        <v>72</v>
      </c>
      <c r="G550" s="41"/>
      <c r="H550" s="41"/>
      <c r="I550" s="40">
        <f t="shared" si="152"/>
        <v>0</v>
      </c>
    </row>
    <row r="551" spans="1:9" ht="10.5" customHeight="1">
      <c r="A551" s="20" t="s">
        <v>63</v>
      </c>
      <c r="B551" s="32" t="s">
        <v>29</v>
      </c>
      <c r="C551" s="32" t="s">
        <v>18</v>
      </c>
      <c r="D551" s="32"/>
      <c r="E551" s="32"/>
      <c r="F551" s="32"/>
      <c r="G551" s="43">
        <f>G552</f>
        <v>450</v>
      </c>
      <c r="H551" s="43">
        <f t="shared" ref="H551:H552" si="177">H552</f>
        <v>0</v>
      </c>
      <c r="I551" s="43">
        <f t="shared" si="152"/>
        <v>450</v>
      </c>
    </row>
    <row r="552" spans="1:9" ht="10.5" customHeight="1">
      <c r="A552" s="19" t="s">
        <v>186</v>
      </c>
      <c r="B552" s="31" t="s">
        <v>29</v>
      </c>
      <c r="C552" s="31" t="s">
        <v>18</v>
      </c>
      <c r="D552" s="31" t="s">
        <v>239</v>
      </c>
      <c r="E552" s="31"/>
      <c r="F552" s="31"/>
      <c r="G552" s="40">
        <f>G553</f>
        <v>450</v>
      </c>
      <c r="H552" s="40">
        <f t="shared" si="177"/>
        <v>0</v>
      </c>
      <c r="I552" s="40">
        <f t="shared" si="152"/>
        <v>450</v>
      </c>
    </row>
    <row r="553" spans="1:9" ht="10.5" customHeight="1">
      <c r="A553" s="19" t="s">
        <v>187</v>
      </c>
      <c r="B553" s="31" t="s">
        <v>29</v>
      </c>
      <c r="C553" s="31" t="s">
        <v>18</v>
      </c>
      <c r="D553" s="31" t="s">
        <v>240</v>
      </c>
      <c r="E553" s="31"/>
      <c r="F553" s="31"/>
      <c r="G553" s="40">
        <f t="shared" ref="G553:H555" si="178">G554</f>
        <v>450</v>
      </c>
      <c r="H553" s="40">
        <f t="shared" si="178"/>
        <v>0</v>
      </c>
      <c r="I553" s="40">
        <f t="shared" si="152"/>
        <v>450</v>
      </c>
    </row>
    <row r="554" spans="1:9" s="6" customFormat="1">
      <c r="A554" s="26" t="s">
        <v>109</v>
      </c>
      <c r="B554" s="31" t="s">
        <v>29</v>
      </c>
      <c r="C554" s="31" t="s">
        <v>18</v>
      </c>
      <c r="D554" s="31" t="s">
        <v>240</v>
      </c>
      <c r="E554" s="31" t="s">
        <v>101</v>
      </c>
      <c r="F554" s="31"/>
      <c r="G554" s="40">
        <f t="shared" si="178"/>
        <v>450</v>
      </c>
      <c r="H554" s="40">
        <f t="shared" si="178"/>
        <v>0</v>
      </c>
      <c r="I554" s="40">
        <f t="shared" si="152"/>
        <v>450</v>
      </c>
    </row>
    <row r="555" spans="1:9" s="6" customFormat="1" ht="10.5" customHeight="1">
      <c r="A555" s="26" t="s">
        <v>100</v>
      </c>
      <c r="B555" s="31" t="s">
        <v>29</v>
      </c>
      <c r="C555" s="31" t="s">
        <v>18</v>
      </c>
      <c r="D555" s="31" t="s">
        <v>240</v>
      </c>
      <c r="E555" s="31" t="s">
        <v>102</v>
      </c>
      <c r="F555" s="31"/>
      <c r="G555" s="40">
        <f t="shared" si="178"/>
        <v>450</v>
      </c>
      <c r="H555" s="40">
        <f t="shared" si="178"/>
        <v>0</v>
      </c>
      <c r="I555" s="40">
        <f t="shared" si="152"/>
        <v>450</v>
      </c>
    </row>
    <row r="556" spans="1:9" s="6" customFormat="1" ht="10.5" customHeight="1">
      <c r="A556" s="19" t="s">
        <v>68</v>
      </c>
      <c r="B556" s="31" t="s">
        <v>29</v>
      </c>
      <c r="C556" s="31" t="s">
        <v>18</v>
      </c>
      <c r="D556" s="31" t="s">
        <v>240</v>
      </c>
      <c r="E556" s="31" t="s">
        <v>102</v>
      </c>
      <c r="F556" s="31" t="s">
        <v>71</v>
      </c>
      <c r="G556" s="40">
        <v>450</v>
      </c>
      <c r="H556" s="40"/>
      <c r="I556" s="40">
        <f t="shared" si="152"/>
        <v>450</v>
      </c>
    </row>
    <row r="557" spans="1:9" s="6" customFormat="1" ht="10.5" customHeight="1">
      <c r="A557" s="19" t="s">
        <v>373</v>
      </c>
      <c r="B557" s="31" t="s">
        <v>29</v>
      </c>
      <c r="C557" s="31" t="s">
        <v>34</v>
      </c>
      <c r="D557" s="31"/>
      <c r="E557" s="31"/>
      <c r="F557" s="31"/>
      <c r="G557" s="40">
        <f>G558</f>
        <v>169.3</v>
      </c>
      <c r="H557" s="40">
        <f t="shared" ref="H557:H561" si="179">H558</f>
        <v>0</v>
      </c>
      <c r="I557" s="40">
        <f t="shared" si="152"/>
        <v>169.3</v>
      </c>
    </row>
    <row r="558" spans="1:9" s="6" customFormat="1" ht="9.75" customHeight="1">
      <c r="A558" s="27" t="s">
        <v>94</v>
      </c>
      <c r="B558" s="31" t="s">
        <v>29</v>
      </c>
      <c r="C558" s="31" t="s">
        <v>34</v>
      </c>
      <c r="D558" s="34" t="s">
        <v>189</v>
      </c>
      <c r="E558" s="31"/>
      <c r="F558" s="31"/>
      <c r="G558" s="40">
        <f>G559</f>
        <v>169.3</v>
      </c>
      <c r="H558" s="40">
        <f t="shared" si="179"/>
        <v>0</v>
      </c>
      <c r="I558" s="40">
        <f t="shared" si="152"/>
        <v>169.3</v>
      </c>
    </row>
    <row r="559" spans="1:9" s="6" customFormat="1" ht="11.25" customHeight="1">
      <c r="A559" s="19" t="s">
        <v>317</v>
      </c>
      <c r="B559" s="31" t="s">
        <v>29</v>
      </c>
      <c r="C559" s="31" t="s">
        <v>34</v>
      </c>
      <c r="D559" s="31" t="s">
        <v>316</v>
      </c>
      <c r="E559" s="31"/>
      <c r="F559" s="31"/>
      <c r="G559" s="40">
        <f>G560</f>
        <v>169.3</v>
      </c>
      <c r="H559" s="40">
        <f t="shared" si="179"/>
        <v>0</v>
      </c>
      <c r="I559" s="40">
        <f t="shared" si="152"/>
        <v>169.3</v>
      </c>
    </row>
    <row r="560" spans="1:9">
      <c r="A560" s="19" t="s">
        <v>39</v>
      </c>
      <c r="B560" s="31" t="s">
        <v>29</v>
      </c>
      <c r="C560" s="31" t="s">
        <v>34</v>
      </c>
      <c r="D560" s="31" t="s">
        <v>316</v>
      </c>
      <c r="E560" s="31" t="s">
        <v>112</v>
      </c>
      <c r="F560" s="31"/>
      <c r="G560" s="40">
        <f>G561</f>
        <v>169.3</v>
      </c>
      <c r="H560" s="40">
        <f t="shared" si="179"/>
        <v>0</v>
      </c>
      <c r="I560" s="40">
        <f t="shared" si="152"/>
        <v>169.3</v>
      </c>
    </row>
    <row r="561" spans="1:9">
      <c r="A561" s="19" t="s">
        <v>122</v>
      </c>
      <c r="B561" s="31" t="s">
        <v>29</v>
      </c>
      <c r="C561" s="31" t="s">
        <v>34</v>
      </c>
      <c r="D561" s="31" t="s">
        <v>316</v>
      </c>
      <c r="E561" s="31" t="s">
        <v>123</v>
      </c>
      <c r="F561" s="31"/>
      <c r="G561" s="40">
        <f>G562</f>
        <v>169.3</v>
      </c>
      <c r="H561" s="40">
        <f t="shared" si="179"/>
        <v>0</v>
      </c>
      <c r="I561" s="40">
        <f t="shared" ref="I561:I580" si="180">G561+H561</f>
        <v>169.3</v>
      </c>
    </row>
    <row r="562" spans="1:9">
      <c r="A562" s="19" t="s">
        <v>68</v>
      </c>
      <c r="B562" s="31" t="s">
        <v>29</v>
      </c>
      <c r="C562" s="31" t="s">
        <v>34</v>
      </c>
      <c r="D562" s="31" t="s">
        <v>316</v>
      </c>
      <c r="E562" s="31" t="s">
        <v>123</v>
      </c>
      <c r="F562" s="31" t="s">
        <v>71</v>
      </c>
      <c r="G562" s="40">
        <v>169.3</v>
      </c>
      <c r="H562" s="40"/>
      <c r="I562" s="40">
        <f t="shared" si="180"/>
        <v>169.3</v>
      </c>
    </row>
    <row r="563" spans="1:9">
      <c r="A563" s="20" t="s">
        <v>39</v>
      </c>
      <c r="B563" s="32" t="s">
        <v>66</v>
      </c>
      <c r="C563" s="32"/>
      <c r="D563" s="32"/>
      <c r="E563" s="32"/>
      <c r="F563" s="32"/>
      <c r="G563" s="43">
        <f>G567+G574</f>
        <v>8126.6</v>
      </c>
      <c r="H563" s="43">
        <f t="shared" ref="H563" si="181">H567+H574</f>
        <v>2815</v>
      </c>
      <c r="I563" s="43">
        <f t="shared" si="180"/>
        <v>10941.6</v>
      </c>
    </row>
    <row r="564" spans="1:9">
      <c r="A564" s="19" t="s">
        <v>68</v>
      </c>
      <c r="B564" s="31" t="s">
        <v>71</v>
      </c>
      <c r="C564" s="31"/>
      <c r="D564" s="31"/>
      <c r="E564" s="31"/>
      <c r="F564" s="31" t="s">
        <v>71</v>
      </c>
      <c r="G564" s="40">
        <f>G580</f>
        <v>2207</v>
      </c>
      <c r="H564" s="40">
        <f t="shared" ref="H564" si="182">H580</f>
        <v>2815</v>
      </c>
      <c r="I564" s="40">
        <f t="shared" si="180"/>
        <v>5022</v>
      </c>
    </row>
    <row r="565" spans="1:9">
      <c r="A565" s="19" t="s">
        <v>69</v>
      </c>
      <c r="B565" s="31" t="s">
        <v>73</v>
      </c>
      <c r="C565" s="31"/>
      <c r="D565" s="31"/>
      <c r="E565" s="31"/>
      <c r="F565" s="31" t="s">
        <v>73</v>
      </c>
      <c r="G565" s="40" t="str">
        <f>G573</f>
        <v>5919,6</v>
      </c>
      <c r="H565" s="40">
        <f t="shared" ref="H565" si="183">H573</f>
        <v>0</v>
      </c>
      <c r="I565" s="40">
        <f t="shared" si="180"/>
        <v>5919.6</v>
      </c>
    </row>
    <row r="566" spans="1:9" ht="15" customHeight="1">
      <c r="A566" s="19" t="s">
        <v>70</v>
      </c>
      <c r="B566" s="31" t="s">
        <v>72</v>
      </c>
      <c r="C566" s="31"/>
      <c r="D566" s="31"/>
      <c r="E566" s="31"/>
      <c r="F566" s="31" t="s">
        <v>72</v>
      </c>
      <c r="G566" s="41"/>
      <c r="H566" s="41"/>
      <c r="I566" s="40">
        <f t="shared" si="180"/>
        <v>0</v>
      </c>
    </row>
    <row r="567" spans="1:9" ht="21">
      <c r="A567" s="20" t="s">
        <v>87</v>
      </c>
      <c r="B567" s="32" t="s">
        <v>66</v>
      </c>
      <c r="C567" s="32" t="s">
        <v>18</v>
      </c>
      <c r="D567" s="32"/>
      <c r="E567" s="32"/>
      <c r="F567" s="32"/>
      <c r="G567" s="43" t="str">
        <f t="shared" ref="G567:H572" si="184">G568</f>
        <v>5919,6</v>
      </c>
      <c r="H567" s="43">
        <f t="shared" si="184"/>
        <v>0</v>
      </c>
      <c r="I567" s="43">
        <f t="shared" si="180"/>
        <v>5919.6</v>
      </c>
    </row>
    <row r="568" spans="1:9" ht="21">
      <c r="A568" s="19" t="s">
        <v>188</v>
      </c>
      <c r="B568" s="31" t="s">
        <v>66</v>
      </c>
      <c r="C568" s="31" t="s">
        <v>18</v>
      </c>
      <c r="D568" s="31" t="s">
        <v>241</v>
      </c>
      <c r="E568" s="31"/>
      <c r="F568" s="31"/>
      <c r="G568" s="40" t="str">
        <f t="shared" si="184"/>
        <v>5919,6</v>
      </c>
      <c r="H568" s="40">
        <f t="shared" si="184"/>
        <v>0</v>
      </c>
      <c r="I568" s="40">
        <f t="shared" si="180"/>
        <v>5919.6</v>
      </c>
    </row>
    <row r="569" spans="1:9" ht="31.5">
      <c r="A569" s="19" t="s">
        <v>138</v>
      </c>
      <c r="B569" s="31" t="s">
        <v>66</v>
      </c>
      <c r="C569" s="31" t="s">
        <v>18</v>
      </c>
      <c r="D569" s="31" t="s">
        <v>243</v>
      </c>
      <c r="E569" s="31"/>
      <c r="F569" s="31"/>
      <c r="G569" s="40" t="str">
        <f t="shared" si="184"/>
        <v>5919,6</v>
      </c>
      <c r="H569" s="40">
        <f t="shared" si="184"/>
        <v>0</v>
      </c>
      <c r="I569" s="40">
        <f t="shared" si="180"/>
        <v>5919.6</v>
      </c>
    </row>
    <row r="570" spans="1:9">
      <c r="A570" s="19" t="s">
        <v>39</v>
      </c>
      <c r="B570" s="31" t="s">
        <v>66</v>
      </c>
      <c r="C570" s="31" t="s">
        <v>18</v>
      </c>
      <c r="D570" s="31" t="s">
        <v>243</v>
      </c>
      <c r="E570" s="31" t="s">
        <v>112</v>
      </c>
      <c r="F570" s="31"/>
      <c r="G570" s="40" t="str">
        <f t="shared" si="184"/>
        <v>5919,6</v>
      </c>
      <c r="H570" s="40">
        <f t="shared" si="184"/>
        <v>0</v>
      </c>
      <c r="I570" s="40">
        <f t="shared" si="180"/>
        <v>5919.6</v>
      </c>
    </row>
    <row r="571" spans="1:9">
      <c r="A571" s="19" t="s">
        <v>64</v>
      </c>
      <c r="B571" s="31" t="s">
        <v>66</v>
      </c>
      <c r="C571" s="31" t="s">
        <v>18</v>
      </c>
      <c r="D571" s="31" t="s">
        <v>243</v>
      </c>
      <c r="E571" s="31" t="s">
        <v>5</v>
      </c>
      <c r="F571" s="31"/>
      <c r="G571" s="40" t="str">
        <f t="shared" si="184"/>
        <v>5919,6</v>
      </c>
      <c r="H571" s="40">
        <f t="shared" si="184"/>
        <v>0</v>
      </c>
      <c r="I571" s="40">
        <f t="shared" si="180"/>
        <v>5919.6</v>
      </c>
    </row>
    <row r="572" spans="1:9">
      <c r="A572" s="19" t="s">
        <v>6</v>
      </c>
      <c r="B572" s="31" t="s">
        <v>66</v>
      </c>
      <c r="C572" s="31" t="s">
        <v>18</v>
      </c>
      <c r="D572" s="31" t="s">
        <v>243</v>
      </c>
      <c r="E572" s="31" t="s">
        <v>86</v>
      </c>
      <c r="F572" s="31"/>
      <c r="G572" s="40" t="str">
        <f t="shared" si="184"/>
        <v>5919,6</v>
      </c>
      <c r="H572" s="40">
        <f t="shared" si="184"/>
        <v>0</v>
      </c>
      <c r="I572" s="40">
        <f t="shared" si="180"/>
        <v>5919.6</v>
      </c>
    </row>
    <row r="573" spans="1:9">
      <c r="A573" s="19" t="s">
        <v>69</v>
      </c>
      <c r="B573" s="31" t="s">
        <v>66</v>
      </c>
      <c r="C573" s="31" t="s">
        <v>18</v>
      </c>
      <c r="D573" s="31" t="s">
        <v>243</v>
      </c>
      <c r="E573" s="31" t="s">
        <v>86</v>
      </c>
      <c r="F573" s="31" t="s">
        <v>73</v>
      </c>
      <c r="G573" s="41" t="s">
        <v>335</v>
      </c>
      <c r="H573" s="41"/>
      <c r="I573" s="40">
        <f t="shared" si="180"/>
        <v>5919.6</v>
      </c>
    </row>
    <row r="574" spans="1:9">
      <c r="A574" s="20" t="s">
        <v>65</v>
      </c>
      <c r="B574" s="32" t="s">
        <v>66</v>
      </c>
      <c r="C574" s="32" t="s">
        <v>34</v>
      </c>
      <c r="D574" s="37"/>
      <c r="E574" s="32"/>
      <c r="F574" s="32"/>
      <c r="G574" s="43">
        <f t="shared" ref="G574:H579" si="185">G575</f>
        <v>2207</v>
      </c>
      <c r="H574" s="43">
        <f t="shared" si="185"/>
        <v>2815</v>
      </c>
      <c r="I574" s="43">
        <f t="shared" si="180"/>
        <v>5022</v>
      </c>
    </row>
    <row r="575" spans="1:9" ht="9.75" customHeight="1">
      <c r="A575" s="19" t="s">
        <v>188</v>
      </c>
      <c r="B575" s="31" t="s">
        <v>66</v>
      </c>
      <c r="C575" s="31" t="s">
        <v>34</v>
      </c>
      <c r="D575" s="31" t="s">
        <v>241</v>
      </c>
      <c r="E575" s="31"/>
      <c r="F575" s="31"/>
      <c r="G575" s="40">
        <f>G576</f>
        <v>2207</v>
      </c>
      <c r="H575" s="40">
        <f t="shared" si="185"/>
        <v>2815</v>
      </c>
      <c r="I575" s="40">
        <f t="shared" si="180"/>
        <v>5022</v>
      </c>
    </row>
    <row r="576" spans="1:9" ht="31.5">
      <c r="A576" s="19" t="s">
        <v>137</v>
      </c>
      <c r="B576" s="31" t="s">
        <v>66</v>
      </c>
      <c r="C576" s="31" t="s">
        <v>34</v>
      </c>
      <c r="D576" s="31" t="s">
        <v>242</v>
      </c>
      <c r="E576" s="31"/>
      <c r="F576" s="31"/>
      <c r="G576" s="40">
        <f>G577</f>
        <v>2207</v>
      </c>
      <c r="H576" s="40">
        <f t="shared" si="185"/>
        <v>2815</v>
      </c>
      <c r="I576" s="40">
        <f t="shared" si="180"/>
        <v>5022</v>
      </c>
    </row>
    <row r="577" spans="1:9">
      <c r="A577" s="19" t="s">
        <v>39</v>
      </c>
      <c r="B577" s="31" t="s">
        <v>66</v>
      </c>
      <c r="C577" s="31" t="s">
        <v>34</v>
      </c>
      <c r="D577" s="31" t="s">
        <v>242</v>
      </c>
      <c r="E577" s="31" t="s">
        <v>112</v>
      </c>
      <c r="F577" s="31"/>
      <c r="G577" s="40">
        <f t="shared" si="185"/>
        <v>2207</v>
      </c>
      <c r="H577" s="40">
        <f t="shared" si="185"/>
        <v>2815</v>
      </c>
      <c r="I577" s="40">
        <f t="shared" si="180"/>
        <v>5022</v>
      </c>
    </row>
    <row r="578" spans="1:9">
      <c r="A578" s="19" t="s">
        <v>64</v>
      </c>
      <c r="B578" s="31" t="s">
        <v>66</v>
      </c>
      <c r="C578" s="31" t="s">
        <v>34</v>
      </c>
      <c r="D578" s="31" t="s">
        <v>242</v>
      </c>
      <c r="E578" s="31" t="s">
        <v>5</v>
      </c>
      <c r="F578" s="31"/>
      <c r="G578" s="40">
        <f t="shared" si="185"/>
        <v>2207</v>
      </c>
      <c r="H578" s="40">
        <f t="shared" si="185"/>
        <v>2815</v>
      </c>
      <c r="I578" s="40">
        <f t="shared" si="180"/>
        <v>5022</v>
      </c>
    </row>
    <row r="579" spans="1:9">
      <c r="A579" s="19" t="s">
        <v>7</v>
      </c>
      <c r="B579" s="31" t="s">
        <v>66</v>
      </c>
      <c r="C579" s="31" t="s">
        <v>34</v>
      </c>
      <c r="D579" s="31" t="s">
        <v>242</v>
      </c>
      <c r="E579" s="31" t="s">
        <v>85</v>
      </c>
      <c r="F579" s="31"/>
      <c r="G579" s="40">
        <f t="shared" si="185"/>
        <v>2207</v>
      </c>
      <c r="H579" s="40">
        <f t="shared" si="185"/>
        <v>2815</v>
      </c>
      <c r="I579" s="40">
        <f t="shared" si="180"/>
        <v>5022</v>
      </c>
    </row>
    <row r="580" spans="1:9">
      <c r="A580" s="19" t="s">
        <v>68</v>
      </c>
      <c r="B580" s="31" t="s">
        <v>66</v>
      </c>
      <c r="C580" s="31" t="s">
        <v>34</v>
      </c>
      <c r="D580" s="31" t="s">
        <v>242</v>
      </c>
      <c r="E580" s="31" t="s">
        <v>85</v>
      </c>
      <c r="F580" s="31" t="s">
        <v>71</v>
      </c>
      <c r="G580" s="40">
        <v>2207</v>
      </c>
      <c r="H580" s="40">
        <v>2815</v>
      </c>
      <c r="I580" s="40">
        <f t="shared" si="180"/>
        <v>5022</v>
      </c>
    </row>
    <row r="581" spans="1:9">
      <c r="A581" s="20" t="s">
        <v>40</v>
      </c>
      <c r="B581" s="32" t="s">
        <v>41</v>
      </c>
      <c r="C581" s="32" t="s">
        <v>41</v>
      </c>
      <c r="D581" s="32"/>
      <c r="E581" s="32"/>
      <c r="F581" s="32"/>
      <c r="G581" s="43">
        <f t="shared" ref="G581:I582" si="186">G563+G547+G473+G424+G285+G175+G230+G9+G155+G165</f>
        <v>484250.7</v>
      </c>
      <c r="H581" s="43">
        <f t="shared" si="186"/>
        <v>2546.9</v>
      </c>
      <c r="I581" s="75">
        <f t="shared" si="186"/>
        <v>486797.6</v>
      </c>
    </row>
    <row r="582" spans="1:9">
      <c r="A582" s="21" t="s">
        <v>68</v>
      </c>
      <c r="B582" s="21">
        <v>1</v>
      </c>
      <c r="C582" s="21"/>
      <c r="D582" s="21"/>
      <c r="E582" s="21"/>
      <c r="F582" s="21">
        <v>1</v>
      </c>
      <c r="G582" s="40">
        <f t="shared" si="186"/>
        <v>231458.19999999998</v>
      </c>
      <c r="H582" s="40">
        <f t="shared" si="186"/>
        <v>4495</v>
      </c>
      <c r="I582" s="52">
        <f t="shared" si="186"/>
        <v>235953.19999999998</v>
      </c>
    </row>
    <row r="583" spans="1:9">
      <c r="A583" s="21" t="s">
        <v>69</v>
      </c>
      <c r="B583" s="21">
        <v>2</v>
      </c>
      <c r="C583" s="21"/>
      <c r="D583" s="21"/>
      <c r="E583" s="21"/>
      <c r="F583" s="21">
        <v>2</v>
      </c>
      <c r="G583" s="40">
        <f t="shared" ref="G583:I584" si="187">G565+G549+G475+G426+G287+G177+G232+G11+G157</f>
        <v>251010.10000000003</v>
      </c>
      <c r="H583" s="40">
        <f t="shared" si="187"/>
        <v>-1948.1</v>
      </c>
      <c r="I583" s="52">
        <f t="shared" si="187"/>
        <v>249062.00000000003</v>
      </c>
    </row>
    <row r="584" spans="1:9">
      <c r="A584" s="21" t="s">
        <v>70</v>
      </c>
      <c r="B584" s="21">
        <v>3</v>
      </c>
      <c r="C584" s="21"/>
      <c r="D584" s="21"/>
      <c r="E584" s="21"/>
      <c r="F584" s="21">
        <v>3</v>
      </c>
      <c r="G584" s="40">
        <f t="shared" si="187"/>
        <v>1782.3999999999999</v>
      </c>
      <c r="H584" s="40">
        <f t="shared" si="187"/>
        <v>0</v>
      </c>
      <c r="I584" s="52">
        <f t="shared" si="187"/>
        <v>1782.3999999999999</v>
      </c>
    </row>
    <row r="585" spans="1:9">
      <c r="A585" s="38"/>
      <c r="B585" s="38"/>
      <c r="C585" s="38"/>
      <c r="D585" s="38"/>
      <c r="E585" s="38"/>
      <c r="F585" s="38"/>
      <c r="G585" s="42"/>
    </row>
    <row r="586" spans="1:9">
      <c r="A586" s="38"/>
      <c r="B586" s="38"/>
      <c r="C586" s="38"/>
      <c r="D586" s="38"/>
      <c r="E586" s="38"/>
      <c r="F586" s="38"/>
      <c r="G586" s="53"/>
      <c r="I586" s="84"/>
    </row>
    <row r="587" spans="1:9">
      <c r="A587" s="38"/>
      <c r="B587" s="38"/>
      <c r="C587" s="38"/>
      <c r="D587" s="38"/>
      <c r="E587" s="38"/>
      <c r="F587" s="38"/>
      <c r="G587" s="42"/>
    </row>
    <row r="588" spans="1:9">
      <c r="A588" s="38"/>
      <c r="B588" s="38"/>
      <c r="C588" s="38"/>
      <c r="D588" s="38"/>
      <c r="E588" s="38"/>
      <c r="F588" s="38"/>
      <c r="G588" s="42"/>
    </row>
    <row r="589" spans="1:9">
      <c r="A589" s="38"/>
      <c r="B589" s="38"/>
      <c r="C589" s="38"/>
      <c r="D589" s="38"/>
      <c r="E589" s="38"/>
      <c r="F589" s="38"/>
      <c r="G589" s="42"/>
    </row>
    <row r="590" spans="1:9">
      <c r="A590" s="38"/>
      <c r="B590" s="38"/>
      <c r="C590" s="38"/>
      <c r="D590" s="38"/>
      <c r="E590" s="38"/>
      <c r="F590" s="38"/>
      <c r="G590" s="42"/>
    </row>
    <row r="591" spans="1:9">
      <c r="A591" s="38"/>
      <c r="B591" s="38"/>
      <c r="C591" s="38"/>
      <c r="D591" s="38"/>
      <c r="E591" s="38"/>
      <c r="F591" s="38"/>
      <c r="G591" s="42"/>
    </row>
    <row r="592" spans="1:9">
      <c r="A592" s="38"/>
      <c r="B592" s="38"/>
      <c r="C592" s="38"/>
      <c r="D592" s="38"/>
      <c r="E592" s="38"/>
      <c r="F592" s="38"/>
      <c r="G592" s="42"/>
    </row>
    <row r="593" spans="1:7">
      <c r="A593" s="38"/>
      <c r="B593" s="38"/>
      <c r="C593" s="38"/>
      <c r="D593" s="38"/>
      <c r="E593" s="38"/>
      <c r="F593" s="38"/>
      <c r="G593" s="42"/>
    </row>
    <row r="594" spans="1:7">
      <c r="A594" s="38"/>
      <c r="B594" s="38"/>
      <c r="C594" s="38"/>
      <c r="D594" s="38"/>
      <c r="E594" s="38"/>
      <c r="F594" s="38"/>
      <c r="G594" s="42"/>
    </row>
    <row r="595" spans="1:7">
      <c r="A595" s="38"/>
      <c r="B595" s="38"/>
      <c r="C595" s="38"/>
      <c r="D595" s="38"/>
      <c r="E595" s="38"/>
      <c r="F595" s="38"/>
      <c r="G595" s="42"/>
    </row>
    <row r="596" spans="1:7">
      <c r="A596" s="38"/>
      <c r="B596" s="38"/>
      <c r="C596" s="38"/>
      <c r="D596" s="38"/>
      <c r="E596" s="38"/>
      <c r="F596" s="38"/>
      <c r="G596" s="42"/>
    </row>
    <row r="597" spans="1:7">
      <c r="A597" s="38"/>
      <c r="B597" s="38"/>
      <c r="C597" s="38"/>
      <c r="D597" s="38"/>
      <c r="E597" s="38"/>
      <c r="F597" s="38"/>
      <c r="G597" s="42"/>
    </row>
    <row r="598" spans="1:7">
      <c r="A598" s="38"/>
      <c r="B598" s="38"/>
      <c r="C598" s="38"/>
      <c r="D598" s="38"/>
      <c r="E598" s="38"/>
      <c r="F598" s="38"/>
      <c r="G598" s="42"/>
    </row>
    <row r="599" spans="1:7">
      <c r="A599" s="38"/>
      <c r="B599" s="38"/>
      <c r="C599" s="38"/>
      <c r="D599" s="38"/>
      <c r="E599" s="38"/>
      <c r="F599" s="38"/>
      <c r="G599" s="42"/>
    </row>
    <row r="600" spans="1:7">
      <c r="A600" s="38"/>
      <c r="B600" s="38"/>
      <c r="C600" s="38"/>
      <c r="D600" s="38"/>
      <c r="E600" s="38"/>
      <c r="F600" s="38"/>
      <c r="G600" s="42"/>
    </row>
    <row r="601" spans="1:7">
      <c r="A601" s="38"/>
      <c r="B601" s="38"/>
      <c r="C601" s="38"/>
      <c r="D601" s="38"/>
      <c r="E601" s="38"/>
      <c r="F601" s="38"/>
      <c r="G601" s="42"/>
    </row>
    <row r="602" spans="1:7">
      <c r="A602" s="38"/>
      <c r="B602" s="38"/>
      <c r="C602" s="38"/>
      <c r="D602" s="38"/>
      <c r="E602" s="38"/>
      <c r="F602" s="38"/>
      <c r="G602" s="42"/>
    </row>
    <row r="603" spans="1:7">
      <c r="A603" s="38"/>
      <c r="B603" s="38"/>
      <c r="C603" s="38"/>
      <c r="D603" s="38"/>
      <c r="E603" s="38"/>
      <c r="F603" s="38"/>
      <c r="G603" s="42"/>
    </row>
    <row r="604" spans="1:7">
      <c r="A604" s="38"/>
      <c r="B604" s="38"/>
      <c r="C604" s="38"/>
      <c r="D604" s="38"/>
      <c r="E604" s="38"/>
      <c r="F604" s="38"/>
      <c r="G604" s="42"/>
    </row>
    <row r="605" spans="1:7">
      <c r="A605" s="38"/>
      <c r="B605" s="38"/>
      <c r="C605" s="38"/>
      <c r="D605" s="38"/>
      <c r="E605" s="38"/>
      <c r="F605" s="38"/>
      <c r="G605" s="42"/>
    </row>
    <row r="606" spans="1:7">
      <c r="A606" s="38"/>
      <c r="B606" s="38"/>
      <c r="C606" s="38"/>
      <c r="D606" s="38"/>
      <c r="E606" s="38"/>
      <c r="F606" s="38"/>
      <c r="G606" s="42"/>
    </row>
    <row r="607" spans="1:7">
      <c r="A607" s="38"/>
      <c r="B607" s="38"/>
      <c r="C607" s="38"/>
      <c r="D607" s="38"/>
      <c r="E607" s="38"/>
      <c r="F607" s="38"/>
      <c r="G607" s="42"/>
    </row>
    <row r="608" spans="1:7">
      <c r="A608" s="38"/>
      <c r="B608" s="38"/>
      <c r="C608" s="38"/>
      <c r="D608" s="38"/>
      <c r="E608" s="38"/>
      <c r="F608" s="38"/>
      <c r="G608" s="42"/>
    </row>
    <row r="609" spans="1:7">
      <c r="A609" s="38"/>
      <c r="B609" s="38"/>
      <c r="C609" s="38"/>
      <c r="D609" s="38"/>
      <c r="E609" s="38"/>
      <c r="F609" s="38"/>
      <c r="G609" s="42"/>
    </row>
    <row r="610" spans="1:7">
      <c r="A610" s="38"/>
      <c r="B610" s="38"/>
      <c r="C610" s="38"/>
      <c r="D610" s="38"/>
      <c r="E610" s="38"/>
      <c r="F610" s="38"/>
      <c r="G610" s="42"/>
    </row>
    <row r="611" spans="1:7">
      <c r="A611" s="38"/>
      <c r="B611" s="38"/>
      <c r="C611" s="38"/>
      <c r="D611" s="38"/>
      <c r="E611" s="38"/>
      <c r="F611" s="38"/>
      <c r="G611" s="42"/>
    </row>
    <row r="612" spans="1:7">
      <c r="A612" s="38"/>
      <c r="B612" s="38"/>
      <c r="C612" s="38"/>
      <c r="D612" s="38"/>
      <c r="E612" s="38"/>
      <c r="F612" s="38"/>
      <c r="G612" s="42"/>
    </row>
    <row r="613" spans="1:7">
      <c r="A613" s="38"/>
      <c r="B613" s="38"/>
      <c r="C613" s="38"/>
      <c r="D613" s="38"/>
      <c r="E613" s="38"/>
      <c r="F613" s="38"/>
      <c r="G613" s="42"/>
    </row>
    <row r="614" spans="1:7">
      <c r="A614" s="38"/>
      <c r="B614" s="38"/>
      <c r="C614" s="38"/>
      <c r="D614" s="38"/>
      <c r="E614" s="38"/>
      <c r="F614" s="38"/>
      <c r="G614" s="42"/>
    </row>
    <row r="615" spans="1:7">
      <c r="A615" s="38"/>
      <c r="B615" s="38"/>
      <c r="C615" s="38"/>
      <c r="D615" s="38"/>
      <c r="E615" s="38"/>
      <c r="F615" s="38"/>
      <c r="G615" s="42"/>
    </row>
    <row r="616" spans="1:7">
      <c r="A616" s="38"/>
      <c r="B616" s="38"/>
      <c r="C616" s="38"/>
      <c r="D616" s="38"/>
      <c r="E616" s="38"/>
      <c r="F616" s="38"/>
      <c r="G616" s="42"/>
    </row>
    <row r="617" spans="1:7">
      <c r="A617" s="38"/>
      <c r="B617" s="38"/>
      <c r="C617" s="38"/>
      <c r="D617" s="38"/>
      <c r="E617" s="38"/>
      <c r="F617" s="38"/>
      <c r="G617" s="42"/>
    </row>
    <row r="618" spans="1:7">
      <c r="A618" s="38"/>
      <c r="B618" s="38"/>
      <c r="C618" s="38"/>
      <c r="D618" s="38"/>
      <c r="E618" s="38"/>
      <c r="F618" s="38"/>
      <c r="G618" s="42"/>
    </row>
    <row r="619" spans="1:7">
      <c r="A619" s="38"/>
      <c r="B619" s="38"/>
      <c r="C619" s="38"/>
      <c r="D619" s="38"/>
      <c r="E619" s="38"/>
      <c r="F619" s="38"/>
      <c r="G619" s="42"/>
    </row>
    <row r="620" spans="1:7">
      <c r="A620" s="38"/>
      <c r="B620" s="38"/>
      <c r="C620" s="38"/>
      <c r="D620" s="38"/>
      <c r="E620" s="38"/>
      <c r="F620" s="38"/>
      <c r="G620" s="42"/>
    </row>
    <row r="621" spans="1:7">
      <c r="A621" s="38"/>
      <c r="B621" s="38"/>
      <c r="C621" s="38"/>
      <c r="D621" s="38"/>
      <c r="E621" s="38"/>
      <c r="F621" s="38"/>
      <c r="G621" s="42"/>
    </row>
    <row r="622" spans="1:7">
      <c r="A622" s="38"/>
      <c r="B622" s="38"/>
      <c r="C622" s="38"/>
      <c r="D622" s="38"/>
      <c r="E622" s="38"/>
      <c r="F622" s="38"/>
      <c r="G622" s="42"/>
    </row>
    <row r="623" spans="1:7">
      <c r="A623" s="38"/>
      <c r="B623" s="38"/>
      <c r="C623" s="38"/>
      <c r="D623" s="38"/>
      <c r="E623" s="38"/>
      <c r="F623" s="38"/>
      <c r="G623" s="42"/>
    </row>
    <row r="624" spans="1:7">
      <c r="A624" s="38"/>
      <c r="B624" s="38"/>
      <c r="C624" s="38"/>
      <c r="D624" s="38"/>
      <c r="E624" s="38"/>
      <c r="F624" s="38"/>
      <c r="G624" s="42"/>
    </row>
    <row r="625" spans="1:7">
      <c r="A625" s="38"/>
      <c r="B625" s="38"/>
      <c r="C625" s="38"/>
      <c r="D625" s="38"/>
      <c r="E625" s="38"/>
      <c r="F625" s="38"/>
      <c r="G625" s="42"/>
    </row>
    <row r="626" spans="1:7">
      <c r="A626" s="38"/>
      <c r="B626" s="38"/>
      <c r="C626" s="38"/>
      <c r="D626" s="38"/>
      <c r="E626" s="38"/>
      <c r="F626" s="38"/>
      <c r="G626" s="42"/>
    </row>
    <row r="627" spans="1:7">
      <c r="A627" s="38"/>
      <c r="B627" s="38"/>
      <c r="C627" s="38"/>
      <c r="D627" s="38"/>
      <c r="E627" s="38"/>
      <c r="F627" s="38"/>
      <c r="G627" s="42"/>
    </row>
    <row r="628" spans="1:7">
      <c r="A628" s="38"/>
      <c r="B628" s="38"/>
      <c r="C628" s="38"/>
      <c r="D628" s="38"/>
      <c r="E628" s="38"/>
      <c r="F628" s="38"/>
      <c r="G628" s="42"/>
    </row>
    <row r="629" spans="1:7">
      <c r="A629" s="38"/>
      <c r="B629" s="38"/>
      <c r="C629" s="38"/>
      <c r="D629" s="38"/>
      <c r="E629" s="38"/>
      <c r="F629" s="38"/>
      <c r="G629" s="42"/>
    </row>
    <row r="630" spans="1:7">
      <c r="A630" s="38"/>
      <c r="B630" s="38"/>
      <c r="C630" s="38"/>
      <c r="D630" s="38"/>
      <c r="E630" s="38"/>
      <c r="F630" s="38"/>
      <c r="G630" s="42"/>
    </row>
    <row r="631" spans="1:7">
      <c r="A631" s="38"/>
      <c r="B631" s="38"/>
      <c r="C631" s="38"/>
      <c r="D631" s="38"/>
      <c r="E631" s="38"/>
      <c r="F631" s="38"/>
      <c r="G631" s="42"/>
    </row>
    <row r="632" spans="1:7">
      <c r="A632" s="38"/>
      <c r="B632" s="38"/>
      <c r="C632" s="38"/>
      <c r="D632" s="38"/>
      <c r="E632" s="38"/>
      <c r="F632" s="38"/>
      <c r="G632" s="42"/>
    </row>
    <row r="633" spans="1:7">
      <c r="A633" s="38"/>
      <c r="B633" s="38"/>
      <c r="C633" s="38"/>
      <c r="D633" s="38"/>
      <c r="E633" s="38"/>
      <c r="F633" s="38"/>
      <c r="G633" s="42"/>
    </row>
    <row r="634" spans="1:7">
      <c r="A634" s="38"/>
      <c r="B634" s="38"/>
      <c r="C634" s="38"/>
      <c r="D634" s="38"/>
      <c r="E634" s="38"/>
      <c r="F634" s="38"/>
      <c r="G634" s="42"/>
    </row>
    <row r="635" spans="1:7">
      <c r="A635" s="38"/>
      <c r="B635" s="38"/>
      <c r="C635" s="38"/>
      <c r="D635" s="38"/>
      <c r="E635" s="38"/>
      <c r="F635" s="38"/>
      <c r="G635" s="42"/>
    </row>
    <row r="636" spans="1:7">
      <c r="A636" s="38"/>
      <c r="B636" s="38"/>
      <c r="C636" s="38"/>
      <c r="D636" s="38"/>
      <c r="E636" s="38"/>
      <c r="F636" s="38"/>
      <c r="G636" s="42"/>
    </row>
    <row r="637" spans="1:7">
      <c r="A637" s="38"/>
      <c r="B637" s="38"/>
      <c r="C637" s="38"/>
      <c r="D637" s="38"/>
      <c r="E637" s="38"/>
      <c r="F637" s="38"/>
      <c r="G637" s="42"/>
    </row>
    <row r="638" spans="1:7">
      <c r="A638" s="38"/>
      <c r="B638" s="38"/>
      <c r="C638" s="38"/>
      <c r="D638" s="38"/>
      <c r="E638" s="38"/>
      <c r="F638" s="38"/>
      <c r="G638" s="42"/>
    </row>
    <row r="639" spans="1:7">
      <c r="A639" s="38"/>
      <c r="B639" s="38"/>
      <c r="C639" s="38"/>
      <c r="D639" s="38"/>
      <c r="E639" s="38"/>
      <c r="F639" s="38"/>
      <c r="G639" s="42"/>
    </row>
    <row r="640" spans="1:7">
      <c r="A640" s="38"/>
      <c r="B640" s="38"/>
      <c r="C640" s="38"/>
      <c r="D640" s="38"/>
      <c r="E640" s="38"/>
      <c r="F640" s="38"/>
      <c r="G640" s="42"/>
    </row>
    <row r="641" spans="1:7">
      <c r="A641" s="38"/>
      <c r="B641" s="38"/>
      <c r="C641" s="38"/>
      <c r="D641" s="38"/>
      <c r="E641" s="38"/>
      <c r="F641" s="38"/>
      <c r="G641" s="42"/>
    </row>
    <row r="642" spans="1:7">
      <c r="A642" s="38"/>
      <c r="B642" s="38"/>
      <c r="C642" s="38"/>
      <c r="D642" s="38"/>
      <c r="E642" s="38"/>
      <c r="F642" s="38"/>
      <c r="G642" s="42"/>
    </row>
    <row r="643" spans="1:7">
      <c r="A643" s="38"/>
      <c r="B643" s="38"/>
      <c r="C643" s="38"/>
      <c r="D643" s="38"/>
      <c r="E643" s="38"/>
      <c r="F643" s="38"/>
      <c r="G643" s="42"/>
    </row>
    <row r="644" spans="1:7">
      <c r="A644" s="38"/>
      <c r="B644" s="38"/>
      <c r="C644" s="38"/>
      <c r="D644" s="38"/>
      <c r="E644" s="38"/>
      <c r="F644" s="38"/>
      <c r="G644" s="42"/>
    </row>
    <row r="645" spans="1:7">
      <c r="A645" s="38"/>
      <c r="B645" s="38"/>
      <c r="C645" s="38"/>
      <c r="D645" s="38"/>
      <c r="E645" s="38"/>
      <c r="F645" s="38"/>
      <c r="G645" s="42"/>
    </row>
    <row r="646" spans="1:7">
      <c r="A646" s="38"/>
      <c r="B646" s="38"/>
      <c r="C646" s="38"/>
      <c r="D646" s="38"/>
      <c r="E646" s="38"/>
      <c r="F646" s="38"/>
      <c r="G646" s="42"/>
    </row>
    <row r="647" spans="1:7">
      <c r="A647" s="38"/>
      <c r="B647" s="38"/>
      <c r="C647" s="38"/>
      <c r="D647" s="38"/>
      <c r="E647" s="38"/>
      <c r="F647" s="38"/>
      <c r="G647" s="42"/>
    </row>
    <row r="648" spans="1:7">
      <c r="A648" s="38"/>
      <c r="B648" s="38"/>
      <c r="C648" s="38"/>
      <c r="D648" s="38"/>
      <c r="E648" s="38"/>
      <c r="F648" s="38"/>
      <c r="G648" s="42"/>
    </row>
    <row r="649" spans="1:7">
      <c r="A649" s="38"/>
      <c r="B649" s="38"/>
      <c r="C649" s="38"/>
      <c r="D649" s="38"/>
      <c r="E649" s="38"/>
      <c r="F649" s="38"/>
      <c r="G649" s="42"/>
    </row>
    <row r="650" spans="1:7">
      <c r="A650" s="38"/>
      <c r="B650" s="38"/>
      <c r="C650" s="38"/>
      <c r="D650" s="38"/>
      <c r="E650" s="38"/>
      <c r="F650" s="38"/>
      <c r="G650" s="42"/>
    </row>
    <row r="651" spans="1:7">
      <c r="A651" s="38"/>
      <c r="B651" s="38"/>
      <c r="C651" s="38"/>
      <c r="D651" s="38"/>
      <c r="E651" s="38"/>
      <c r="F651" s="38"/>
      <c r="G651" s="42"/>
    </row>
    <row r="652" spans="1:7">
      <c r="A652" s="38"/>
      <c r="B652" s="38"/>
      <c r="C652" s="38"/>
      <c r="D652" s="38"/>
      <c r="E652" s="38"/>
      <c r="F652" s="38"/>
      <c r="G652" s="42"/>
    </row>
    <row r="653" spans="1:7">
      <c r="A653" s="38"/>
      <c r="B653" s="38"/>
      <c r="C653" s="38"/>
      <c r="D653" s="38"/>
      <c r="E653" s="38"/>
      <c r="F653" s="38"/>
      <c r="G653" s="42"/>
    </row>
    <row r="654" spans="1:7">
      <c r="A654" s="38"/>
      <c r="B654" s="38"/>
      <c r="C654" s="38"/>
      <c r="D654" s="38"/>
      <c r="E654" s="38"/>
      <c r="F654" s="38"/>
      <c r="G654" s="42"/>
    </row>
    <row r="655" spans="1:7">
      <c r="A655" s="38"/>
      <c r="B655" s="38"/>
      <c r="C655" s="38"/>
      <c r="D655" s="38"/>
      <c r="E655" s="38"/>
      <c r="F655" s="38"/>
      <c r="G655" s="42"/>
    </row>
    <row r="656" spans="1:7">
      <c r="A656" s="38"/>
      <c r="B656" s="38"/>
      <c r="C656" s="38"/>
      <c r="D656" s="38"/>
      <c r="E656" s="38"/>
      <c r="F656" s="38"/>
      <c r="G656" s="42"/>
    </row>
    <row r="657" spans="1:7">
      <c r="A657" s="38"/>
      <c r="B657" s="38"/>
      <c r="C657" s="38"/>
      <c r="D657" s="38"/>
      <c r="E657" s="38"/>
      <c r="F657" s="38"/>
      <c r="G657" s="42"/>
    </row>
    <row r="658" spans="1:7">
      <c r="A658" s="38"/>
      <c r="B658" s="38"/>
      <c r="C658" s="38"/>
      <c r="D658" s="38"/>
      <c r="E658" s="38"/>
      <c r="F658" s="38"/>
      <c r="G658" s="42"/>
    </row>
    <row r="659" spans="1:7">
      <c r="A659" s="38"/>
      <c r="B659" s="38"/>
      <c r="C659" s="38"/>
      <c r="D659" s="38"/>
      <c r="E659" s="38"/>
      <c r="F659" s="38"/>
      <c r="G659" s="42"/>
    </row>
    <row r="660" spans="1:7">
      <c r="A660" s="38"/>
      <c r="B660" s="38"/>
      <c r="C660" s="38"/>
      <c r="D660" s="38"/>
      <c r="E660" s="38"/>
      <c r="F660" s="38"/>
      <c r="G660" s="42"/>
    </row>
    <row r="661" spans="1:7">
      <c r="A661" s="38"/>
      <c r="B661" s="38"/>
      <c r="C661" s="38"/>
      <c r="D661" s="38"/>
      <c r="E661" s="38"/>
      <c r="F661" s="38"/>
      <c r="G661" s="42"/>
    </row>
    <row r="662" spans="1:7">
      <c r="A662" s="38"/>
      <c r="B662" s="38"/>
      <c r="C662" s="38"/>
      <c r="D662" s="38"/>
      <c r="E662" s="38"/>
      <c r="F662" s="38"/>
      <c r="G662" s="42"/>
    </row>
    <row r="663" spans="1:7">
      <c r="A663" s="38"/>
      <c r="B663" s="38"/>
      <c r="C663" s="38"/>
      <c r="D663" s="38"/>
      <c r="E663" s="38"/>
      <c r="F663" s="38"/>
      <c r="G663" s="42"/>
    </row>
    <row r="664" spans="1:7">
      <c r="A664" s="38"/>
      <c r="B664" s="38"/>
      <c r="C664" s="38"/>
      <c r="D664" s="38"/>
      <c r="E664" s="38"/>
      <c r="F664" s="38"/>
      <c r="G664" s="42"/>
    </row>
    <row r="665" spans="1:7">
      <c r="A665" s="38"/>
      <c r="B665" s="38"/>
      <c r="C665" s="38"/>
      <c r="D665" s="38"/>
      <c r="E665" s="38"/>
      <c r="F665" s="38"/>
      <c r="G665" s="42"/>
    </row>
    <row r="666" spans="1:7">
      <c r="A666" s="38"/>
      <c r="B666" s="38"/>
      <c r="C666" s="38"/>
      <c r="D666" s="38"/>
      <c r="E666" s="38"/>
      <c r="F666" s="38"/>
      <c r="G666" s="42"/>
    </row>
    <row r="667" spans="1:7">
      <c r="A667" s="38"/>
      <c r="B667" s="38"/>
      <c r="C667" s="38"/>
      <c r="D667" s="38"/>
      <c r="E667" s="38"/>
      <c r="F667" s="38"/>
      <c r="G667" s="42"/>
    </row>
    <row r="668" spans="1:7">
      <c r="A668" s="38"/>
      <c r="B668" s="38"/>
      <c r="C668" s="38"/>
      <c r="D668" s="38"/>
      <c r="E668" s="38"/>
      <c r="F668" s="38"/>
      <c r="G668" s="42"/>
    </row>
    <row r="669" spans="1:7">
      <c r="A669" s="38"/>
      <c r="B669" s="38"/>
      <c r="C669" s="38"/>
      <c r="D669" s="38"/>
      <c r="E669" s="38"/>
      <c r="F669" s="38"/>
      <c r="G669" s="42"/>
    </row>
    <row r="670" spans="1:7">
      <c r="A670" s="38"/>
      <c r="B670" s="38"/>
      <c r="C670" s="38"/>
      <c r="D670" s="38"/>
      <c r="E670" s="38"/>
      <c r="F670" s="38"/>
      <c r="G670" s="42"/>
    </row>
    <row r="671" spans="1:7">
      <c r="A671" s="38"/>
      <c r="B671" s="38"/>
      <c r="C671" s="38"/>
      <c r="D671" s="38"/>
      <c r="E671" s="38"/>
      <c r="F671" s="38"/>
      <c r="G671" s="42"/>
    </row>
    <row r="672" spans="1:7">
      <c r="A672" s="38"/>
      <c r="B672" s="38"/>
      <c r="C672" s="38"/>
      <c r="D672" s="38"/>
      <c r="E672" s="38"/>
      <c r="F672" s="38"/>
      <c r="G672" s="42"/>
    </row>
    <row r="673" spans="1:7">
      <c r="A673" s="38"/>
      <c r="B673" s="38"/>
      <c r="C673" s="38"/>
      <c r="D673" s="38"/>
      <c r="E673" s="38"/>
      <c r="F673" s="38"/>
      <c r="G673" s="42"/>
    </row>
    <row r="674" spans="1:7">
      <c r="A674" s="38"/>
      <c r="B674" s="38"/>
      <c r="C674" s="38"/>
      <c r="D674" s="38"/>
      <c r="E674" s="38"/>
      <c r="F674" s="38"/>
      <c r="G674" s="42"/>
    </row>
    <row r="675" spans="1:7">
      <c r="A675" s="38"/>
      <c r="B675" s="38"/>
      <c r="C675" s="38"/>
      <c r="D675" s="38"/>
      <c r="E675" s="38"/>
      <c r="F675" s="38"/>
      <c r="G675" s="42"/>
    </row>
    <row r="676" spans="1:7">
      <c r="A676" s="38"/>
      <c r="B676" s="38"/>
      <c r="C676" s="38"/>
      <c r="D676" s="38"/>
      <c r="E676" s="38"/>
      <c r="F676" s="38"/>
      <c r="G676" s="42"/>
    </row>
    <row r="677" spans="1:7">
      <c r="A677" s="38"/>
      <c r="B677" s="38"/>
      <c r="C677" s="38"/>
      <c r="D677" s="38"/>
      <c r="E677" s="38"/>
      <c r="F677" s="38"/>
      <c r="G677" s="42"/>
    </row>
    <row r="678" spans="1:7">
      <c r="A678" s="38"/>
      <c r="B678" s="38"/>
      <c r="C678" s="38"/>
      <c r="D678" s="38"/>
      <c r="E678" s="38"/>
      <c r="F678" s="38"/>
      <c r="G678" s="42"/>
    </row>
    <row r="679" spans="1:7">
      <c r="A679" s="38"/>
      <c r="B679" s="38"/>
      <c r="C679" s="38"/>
      <c r="D679" s="38"/>
      <c r="E679" s="38"/>
      <c r="F679" s="38"/>
      <c r="G679" s="42"/>
    </row>
    <row r="680" spans="1:7">
      <c r="A680" s="38"/>
      <c r="B680" s="38"/>
      <c r="C680" s="38"/>
      <c r="D680" s="38"/>
      <c r="E680" s="38"/>
      <c r="F680" s="38"/>
      <c r="G680" s="42"/>
    </row>
    <row r="681" spans="1:7">
      <c r="A681" s="38"/>
      <c r="B681" s="38"/>
      <c r="C681" s="38"/>
      <c r="D681" s="38"/>
      <c r="E681" s="38"/>
      <c r="F681" s="38"/>
      <c r="G681" s="42"/>
    </row>
    <row r="682" spans="1:7">
      <c r="A682" s="38"/>
      <c r="B682" s="38"/>
      <c r="C682" s="38"/>
      <c r="D682" s="38"/>
      <c r="E682" s="38"/>
      <c r="F682" s="38"/>
      <c r="G682" s="42"/>
    </row>
    <row r="683" spans="1:7">
      <c r="A683" s="38"/>
      <c r="B683" s="38"/>
      <c r="C683" s="38"/>
      <c r="D683" s="38"/>
      <c r="E683" s="38"/>
      <c r="F683" s="38"/>
      <c r="G683" s="42"/>
    </row>
    <row r="684" spans="1:7">
      <c r="A684" s="38"/>
      <c r="B684" s="38"/>
      <c r="C684" s="38"/>
      <c r="D684" s="38"/>
      <c r="E684" s="38"/>
      <c r="F684" s="38"/>
      <c r="G684" s="42"/>
    </row>
    <row r="685" spans="1:7">
      <c r="A685" s="38"/>
      <c r="B685" s="38"/>
      <c r="C685" s="38"/>
      <c r="D685" s="38"/>
      <c r="E685" s="38"/>
      <c r="F685" s="38"/>
      <c r="G685" s="42"/>
    </row>
    <row r="686" spans="1:7">
      <c r="A686" s="38"/>
      <c r="B686" s="38"/>
      <c r="C686" s="38"/>
      <c r="D686" s="38"/>
      <c r="E686" s="38"/>
      <c r="F686" s="38"/>
      <c r="G686" s="42"/>
    </row>
    <row r="687" spans="1:7">
      <c r="A687" s="38"/>
      <c r="B687" s="38"/>
      <c r="C687" s="38"/>
      <c r="D687" s="38"/>
      <c r="E687" s="38"/>
      <c r="F687" s="38"/>
      <c r="G687" s="42"/>
    </row>
    <row r="688" spans="1:7">
      <c r="A688" s="38"/>
      <c r="B688" s="38"/>
      <c r="C688" s="38"/>
      <c r="D688" s="38"/>
      <c r="E688" s="38"/>
      <c r="F688" s="38"/>
      <c r="G688" s="42"/>
    </row>
    <row r="689" spans="1:7">
      <c r="A689" s="38"/>
      <c r="B689" s="38"/>
      <c r="C689" s="38"/>
      <c r="D689" s="38"/>
      <c r="E689" s="38"/>
      <c r="F689" s="38"/>
      <c r="G689" s="42"/>
    </row>
    <row r="690" spans="1:7">
      <c r="A690" s="38"/>
      <c r="B690" s="38"/>
      <c r="C690" s="38"/>
      <c r="D690" s="38"/>
      <c r="E690" s="38"/>
      <c r="F690" s="38"/>
      <c r="G690" s="42"/>
    </row>
    <row r="691" spans="1:7">
      <c r="A691" s="38"/>
      <c r="B691" s="38"/>
      <c r="C691" s="38"/>
      <c r="D691" s="38"/>
      <c r="E691" s="38"/>
      <c r="F691" s="38"/>
      <c r="G691" s="42"/>
    </row>
    <row r="692" spans="1:7">
      <c r="A692" s="38"/>
      <c r="B692" s="38"/>
      <c r="C692" s="38"/>
      <c r="D692" s="38"/>
      <c r="E692" s="38"/>
      <c r="F692" s="38"/>
      <c r="G692" s="42"/>
    </row>
    <row r="693" spans="1:7">
      <c r="A693" s="38"/>
      <c r="B693" s="38"/>
      <c r="C693" s="38"/>
      <c r="D693" s="38"/>
      <c r="E693" s="38"/>
      <c r="F693" s="38"/>
      <c r="G693" s="42"/>
    </row>
    <row r="694" spans="1:7">
      <c r="A694" s="38"/>
      <c r="B694" s="38"/>
      <c r="C694" s="38"/>
      <c r="D694" s="38"/>
      <c r="E694" s="38"/>
      <c r="F694" s="38"/>
      <c r="G694" s="42"/>
    </row>
    <row r="695" spans="1:7">
      <c r="A695" s="38"/>
      <c r="B695" s="38"/>
      <c r="C695" s="38"/>
      <c r="D695" s="38"/>
      <c r="E695" s="38"/>
      <c r="F695" s="38"/>
      <c r="G695" s="42"/>
    </row>
    <row r="696" spans="1:7">
      <c r="A696" s="38"/>
      <c r="B696" s="38"/>
      <c r="C696" s="38"/>
      <c r="D696" s="38"/>
      <c r="E696" s="38"/>
      <c r="F696" s="38"/>
      <c r="G696" s="42"/>
    </row>
    <row r="697" spans="1:7">
      <c r="A697" s="38"/>
      <c r="B697" s="38"/>
      <c r="C697" s="38"/>
      <c r="D697" s="38"/>
      <c r="E697" s="38"/>
      <c r="F697" s="38"/>
      <c r="G697" s="42"/>
    </row>
    <row r="698" spans="1:7">
      <c r="A698" s="38"/>
      <c r="B698" s="38"/>
      <c r="C698" s="38"/>
      <c r="D698" s="38"/>
      <c r="E698" s="38"/>
      <c r="F698" s="38"/>
      <c r="G698" s="42"/>
    </row>
    <row r="699" spans="1:7">
      <c r="A699" s="38"/>
      <c r="B699" s="38"/>
      <c r="C699" s="38"/>
      <c r="D699" s="38"/>
      <c r="E699" s="38"/>
      <c r="F699" s="38"/>
      <c r="G699" s="42"/>
    </row>
    <row r="700" spans="1:7">
      <c r="A700" s="38"/>
      <c r="B700" s="38"/>
      <c r="C700" s="38"/>
      <c r="D700" s="38"/>
      <c r="E700" s="38"/>
      <c r="F700" s="38"/>
      <c r="G700" s="42"/>
    </row>
    <row r="701" spans="1:7">
      <c r="A701" s="38"/>
      <c r="B701" s="38"/>
      <c r="C701" s="38"/>
      <c r="D701" s="38"/>
      <c r="E701" s="38"/>
      <c r="F701" s="38"/>
      <c r="G701" s="42"/>
    </row>
    <row r="702" spans="1:7">
      <c r="A702" s="38"/>
      <c r="B702" s="38"/>
      <c r="C702" s="38"/>
      <c r="D702" s="38"/>
      <c r="E702" s="38"/>
      <c r="F702" s="38"/>
      <c r="G702" s="42"/>
    </row>
    <row r="703" spans="1:7">
      <c r="A703" s="38"/>
      <c r="B703" s="38"/>
      <c r="C703" s="38"/>
      <c r="D703" s="38"/>
      <c r="E703" s="38"/>
      <c r="F703" s="38"/>
      <c r="G703" s="42"/>
    </row>
    <row r="704" spans="1:7">
      <c r="A704" s="38"/>
      <c r="B704" s="38"/>
      <c r="C704" s="38"/>
      <c r="D704" s="38"/>
      <c r="E704" s="38"/>
      <c r="F704" s="38"/>
      <c r="G704" s="42"/>
    </row>
    <row r="705" spans="1:7">
      <c r="A705" s="38"/>
      <c r="B705" s="38"/>
      <c r="C705" s="38"/>
      <c r="D705" s="38"/>
      <c r="E705" s="38"/>
      <c r="F705" s="38"/>
      <c r="G705" s="42"/>
    </row>
    <row r="706" spans="1:7">
      <c r="A706" s="38"/>
      <c r="B706" s="38"/>
      <c r="C706" s="38"/>
      <c r="D706" s="38"/>
      <c r="E706" s="38"/>
      <c r="F706" s="38"/>
      <c r="G706" s="42"/>
    </row>
    <row r="707" spans="1:7">
      <c r="A707" s="38"/>
      <c r="B707" s="38"/>
      <c r="C707" s="38"/>
      <c r="D707" s="38"/>
      <c r="E707" s="38"/>
      <c r="F707" s="38"/>
      <c r="G707" s="42"/>
    </row>
    <row r="708" spans="1:7">
      <c r="A708" s="38"/>
      <c r="B708" s="38"/>
      <c r="C708" s="38"/>
      <c r="D708" s="38"/>
      <c r="E708" s="38"/>
      <c r="F708" s="38"/>
      <c r="G708" s="42"/>
    </row>
    <row r="709" spans="1:7">
      <c r="A709" s="38"/>
      <c r="B709" s="38"/>
      <c r="C709" s="38"/>
      <c r="D709" s="38"/>
      <c r="E709" s="38"/>
      <c r="F709" s="38"/>
      <c r="G709" s="42"/>
    </row>
    <row r="710" spans="1:7">
      <c r="A710" s="38"/>
      <c r="B710" s="38"/>
      <c r="C710" s="38"/>
      <c r="D710" s="38"/>
      <c r="E710" s="38"/>
      <c r="F710" s="38"/>
      <c r="G710" s="42"/>
    </row>
    <row r="711" spans="1:7">
      <c r="A711" s="38"/>
      <c r="B711" s="38"/>
      <c r="C711" s="38"/>
      <c r="D711" s="38"/>
      <c r="E711" s="38"/>
      <c r="F711" s="38"/>
      <c r="G711" s="42"/>
    </row>
    <row r="712" spans="1:7">
      <c r="A712" s="38"/>
      <c r="B712" s="38"/>
      <c r="C712" s="38"/>
      <c r="D712" s="38"/>
      <c r="E712" s="38"/>
      <c r="F712" s="38"/>
      <c r="G712" s="42"/>
    </row>
    <row r="713" spans="1:7">
      <c r="A713" s="38"/>
      <c r="B713" s="38"/>
      <c r="C713" s="38"/>
      <c r="D713" s="38"/>
      <c r="E713" s="38"/>
      <c r="F713" s="38"/>
      <c r="G713" s="42"/>
    </row>
    <row r="714" spans="1:7">
      <c r="A714" s="38"/>
      <c r="B714" s="38"/>
      <c r="C714" s="38"/>
      <c r="D714" s="38"/>
      <c r="E714" s="38"/>
      <c r="F714" s="38"/>
      <c r="G714" s="42"/>
    </row>
    <row r="715" spans="1:7">
      <c r="A715" s="38"/>
      <c r="B715" s="38"/>
      <c r="C715" s="38"/>
      <c r="D715" s="38"/>
      <c r="E715" s="38"/>
      <c r="F715" s="38"/>
      <c r="G715" s="42"/>
    </row>
    <row r="716" spans="1:7">
      <c r="A716" s="38"/>
      <c r="B716" s="38"/>
      <c r="C716" s="38"/>
      <c r="D716" s="38"/>
      <c r="E716" s="38"/>
      <c r="F716" s="38"/>
      <c r="G716" s="42"/>
    </row>
    <row r="717" spans="1:7">
      <c r="A717" s="38"/>
      <c r="B717" s="38"/>
      <c r="C717" s="38"/>
      <c r="D717" s="38"/>
      <c r="E717" s="38"/>
      <c r="F717" s="38"/>
      <c r="G717" s="42"/>
    </row>
  </sheetData>
  <mergeCells count="13">
    <mergeCell ref="G7:G8"/>
    <mergeCell ref="H7:H8"/>
    <mergeCell ref="I7:I8"/>
    <mergeCell ref="B1:I1"/>
    <mergeCell ref="B2:I2"/>
    <mergeCell ref="B4:I4"/>
    <mergeCell ref="A5:I5"/>
    <mergeCell ref="A7:A8"/>
    <mergeCell ref="B7:B8"/>
    <mergeCell ref="C7:C8"/>
    <mergeCell ref="D7:D8"/>
    <mergeCell ref="E7:E8"/>
    <mergeCell ref="F7:F8"/>
  </mergeCells>
  <pageMargins left="0.78740157480314965" right="0" top="0.39370078740157483" bottom="0.39370078740157483" header="0.51181102362204722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Лист1 (2)</vt:lpstr>
      <vt:lpstr>лист (2)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Fin2</dc:creator>
  <cp:lastModifiedBy>user</cp:lastModifiedBy>
  <cp:lastPrinted>2024-04-04T11:27:20Z</cp:lastPrinted>
  <dcterms:created xsi:type="dcterms:W3CDTF">2005-12-15T11:42:06Z</dcterms:created>
  <dcterms:modified xsi:type="dcterms:W3CDTF">2024-08-12T11:34:21Z</dcterms:modified>
</cp:coreProperties>
</file>