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1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<sst xmlns="http://schemas.openxmlformats.org/spreadsheetml/2006/main" count="1571" uniqueCount="279">
  <si>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</si>
  <si>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</si>
  <si>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</si>
  <si>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</si>
  <si>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</si>
  <si>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</si>
  <si>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</si>
  <si>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</si>
  <si>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</si>
  <si>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</si>
  <si>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</si>
  <si>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</si>
  <si>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</si>
  <si>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</si>
  <si>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</si>
  <si>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</si>
  <si>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</si>
  <si>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</si>
  <si>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</si>
  <si>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</si>
  <si>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</si>
  <si>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</si>
  <si>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</si>
  <si>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</si>
  <si>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</si>
  <si>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</si>
  <si>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</si>
  <si>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</si>
  <si>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</si>
  <si>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</si>
  <si>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</si>
  <si>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</si>
  <si>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</si>
  <si>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</si>
  <si>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Сельское хозяйство и рыболовство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</si>
  <si>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</si>
  <si>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</si>
  <si>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</si>
  <si>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</si>
  <si>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07</t>
  </si>
  <si>
    <t>09</t>
  </si>
  <si>
    <t>Другие вопросы в области культуры</t>
  </si>
  <si>
    <t>Социальная политика</t>
  </si>
  <si>
    <t>10</t>
  </si>
  <si>
    <t>06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</si>
  <si>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</si>
  <si>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</si>
  <si>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</si>
  <si>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надзора</t>
  </si>
  <si>
    <t>Центральный аппарат</t>
  </si>
  <si>
    <t>ЦСТ</t>
  </si>
  <si>
    <t>ВР</t>
  </si>
  <si>
    <t>РЗ</t>
  </si>
  <si>
    <t>0010000</t>
  </si>
  <si>
    <t>005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</si>
  <si>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</si>
  <si>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</si>
  <si>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</si>
  <si>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</si>
  <si>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Школы-детские сады, школы начальные, неполные средние, средние</t>
  </si>
  <si>
    <t>4210000</t>
  </si>
  <si>
    <t>Учреждения по внешкольной работе с детьми</t>
  </si>
  <si>
    <t>4230000</t>
  </si>
  <si>
    <t>4310000</t>
  </si>
  <si>
    <t>Учебно- методические кабинеты, централизованные бухгалтерии, группы хозяйственного обслуживания</t>
  </si>
  <si>
    <t>4520000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</si>
  <si>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</si>
  <si>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</si>
  <si>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</si>
  <si>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</si>
  <si>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Мероприятия в области здравоохранения, спорта и физической культуры, туризма</t>
  </si>
  <si>
    <t>5050000</t>
  </si>
  <si>
    <t>Проведение мероприятий для детей и молодежи</t>
  </si>
  <si>
    <t>Учреждения обеспечивающие предоставление услуг в сфере образования</t>
  </si>
  <si>
    <t>4350000</t>
  </si>
  <si>
    <t>Иные безвозмездные и безвозвратные перечисления</t>
  </si>
  <si>
    <t>5200000</t>
  </si>
  <si>
    <t>5120000</t>
  </si>
  <si>
    <t>Физкультурно-оздоровительная работа и спортивные мероприятия</t>
  </si>
  <si>
    <t>12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</si>
  <si>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</si>
  <si>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</si>
  <si>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</si>
  <si>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</si>
  <si>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</si>
  <si>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</si>
  <si>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</si>
  <si>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</si>
  <si>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</si>
  <si>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</si>
  <si>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</si>
  <si>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</si>
  <si>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</si>
  <si>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</si>
  <si>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</si>
  <si>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</si>
  <si>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0920300</t>
  </si>
  <si>
    <t>Мероприятия в области строительства, архитектуры и градостроительства</t>
  </si>
  <si>
    <t>3380000</t>
  </si>
  <si>
    <t>4219900</t>
  </si>
  <si>
    <t>Выполнение функций бюджетными учреждениями</t>
  </si>
  <si>
    <t>001</t>
  </si>
  <si>
    <t>4239900</t>
  </si>
  <si>
    <t>Организационно воспитательная работа с молодежью</t>
  </si>
  <si>
    <t>4310100</t>
  </si>
  <si>
    <t>4359900</t>
  </si>
  <si>
    <t>4529900</t>
  </si>
  <si>
    <t>4409900</t>
  </si>
  <si>
    <t>4429900</t>
  </si>
  <si>
    <t>4910000</t>
  </si>
  <si>
    <t>Доплата к пенсиям государственных служащих субъектов РФ и муниципальных служащих</t>
  </si>
  <si>
    <t>4910100</t>
  </si>
  <si>
    <t>Социальные выплаты</t>
  </si>
  <si>
    <t>Охрана семьи и детства</t>
  </si>
  <si>
    <t>Социальная помощь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</si>
  <si>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</si>
  <si>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</si>
  <si>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</si>
  <si>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</si>
  <si>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</si>
  <si>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</si>
  <si>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</si>
  <si>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</si>
  <si>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</si>
  <si>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</si>
  <si>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</si>
  <si>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</t>
  </si>
  <si>
    <t>4320000</t>
  </si>
  <si>
    <t>4320100</t>
  </si>
  <si>
    <t>Здравоохранение, физическая культура и спорт</t>
  </si>
  <si>
    <t>Больницы, клиники, госпитали, медико-санитарные части</t>
  </si>
  <si>
    <t>4700000</t>
  </si>
  <si>
    <t>4709900</t>
  </si>
  <si>
    <t>Стационарная медицинская помощь</t>
  </si>
  <si>
    <t>Амбулаторная помощь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</si>
  <si>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</si>
  <si>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</si>
  <si>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</si>
  <si>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5129700</t>
  </si>
  <si>
    <t xml:space="preserve">Оказание других видов социальной помощи </t>
  </si>
  <si>
    <t>5058500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</si>
  <si>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</si>
  <si>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</si>
  <si>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</si>
  <si>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</si>
  <si>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Выравнивание бюджетной обеспеченности поселенйи из районного фонда финансовой поддержки</t>
  </si>
  <si>
    <t>5160130</t>
  </si>
  <si>
    <t>Фонд финансовой поддержки</t>
  </si>
  <si>
    <t>008</t>
  </si>
  <si>
    <t>Доплаты к пенсиям, дополнит пенсионное обеспечение</t>
  </si>
  <si>
    <t>Мероприятия по проведению оздоровит кампании детей</t>
  </si>
  <si>
    <t>Мероприятия по организации оздоровит кампании детей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</si>
  <si>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</si>
  <si>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</si>
  <si>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5140000</t>
  </si>
  <si>
    <t>5140100</t>
  </si>
  <si>
    <t>Наименование показателя</t>
  </si>
  <si>
    <t>Прз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</si>
  <si>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</si>
  <si>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</si>
  <si>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</si>
  <si>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</si>
  <si>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</t>
  </si>
  <si>
    <t>0980201</t>
  </si>
  <si>
    <t>Субсидии юридическим лицам</t>
  </si>
  <si>
    <t>006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</si>
  <si>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</si>
  <si>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</si>
  <si>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</si>
  <si>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</si>
  <si>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Федеральные целевые программы</t>
  </si>
  <si>
    <t>1000000</t>
  </si>
  <si>
    <t>Федеральная целевая программа "Социальное развитие села до 2012 года"</t>
  </si>
  <si>
    <t>1001100</t>
  </si>
  <si>
    <t>5201320</t>
  </si>
  <si>
    <t>4500000</t>
  </si>
  <si>
    <t>Мероприятия в сфере культуры, кинематографии и средств массовой информации</t>
  </si>
  <si>
    <t>Периодическая печать и издательства</t>
  </si>
  <si>
    <t>4508500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</si>
  <si>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</si>
  <si>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</si>
  <si>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тыс. руб.</t>
  </si>
  <si>
    <t>5210000</t>
  </si>
  <si>
    <t>5210200</t>
  </si>
  <si>
    <t>Обеспечение выпускников муниципальных образовательных учреждений из числа детей сирот, детей оставшихся без попечения родителей денежным пособием, одеждой, обувью, мягким инвентарем и оборудованим</t>
  </si>
  <si>
    <t>5210215</t>
  </si>
  <si>
    <t>Обеспечение полноценным питанием беременных женщин, кормящих мктерей и детей в возрасте до трех лет</t>
  </si>
  <si>
    <t>5210214</t>
  </si>
  <si>
    <t>Распределение бюджетных ассигнований  из  районного бюджета  на 2011 год по разделам и подразделам, целевым статьям и видам расходов   классификации расходов бюджета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</si>
  <si>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</si>
  <si>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</si>
  <si>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</si>
  <si>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0200000</t>
  </si>
  <si>
    <t>0200002</t>
  </si>
  <si>
    <t>Другие виды транспорта</t>
  </si>
  <si>
    <t>3170000</t>
  </si>
  <si>
    <t>Субсидии на проведение отдельных мероприятий по другим  видам транспорта</t>
  </si>
  <si>
    <t>3170100</t>
  </si>
  <si>
    <t>Физическая культура и спорт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</si>
  <si>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</si>
  <si>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</si>
  <si>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</si>
  <si>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</si>
  <si>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</si>
  <si>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013</t>
  </si>
  <si>
    <t>Дотации</t>
  </si>
  <si>
    <t>5170000</t>
  </si>
  <si>
    <t>Поддержка мер по обеспечению сбалансированности бюджетов</t>
  </si>
  <si>
    <t>5170200</t>
  </si>
  <si>
    <t>Прочие дотации</t>
  </si>
  <si>
    <t>007</t>
  </si>
  <si>
    <t>Иные дотации</t>
  </si>
  <si>
    <t>700</t>
  </si>
  <si>
    <t>14</t>
  </si>
  <si>
    <t>Ист</t>
  </si>
  <si>
    <t>Районные средства</t>
  </si>
  <si>
    <t>Областные средства</t>
  </si>
  <si>
    <t>Федеральные средства</t>
  </si>
  <si>
    <t>1</t>
  </si>
  <si>
    <t>3</t>
  </si>
  <si>
    <t>Организация деятельности административных комиссий на территории Орловской области</t>
  </si>
  <si>
    <t>5210206</t>
  </si>
  <si>
    <t>2</t>
  </si>
  <si>
    <t>Формирование и организация деятельности комиссий по делам несовершеннолетних и защите их прав</t>
  </si>
  <si>
    <t>5210207</t>
  </si>
  <si>
    <t>Выполнение полномочий всфере трудовых отношений</t>
  </si>
  <si>
    <t>5210213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</si>
  <si>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</si>
  <si>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</si>
  <si>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</si>
  <si>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</si>
  <si>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</si>
  <si>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</si>
  <si>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</si>
  <si>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</si>
  <si>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</si>
  <si>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</si>
  <si>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</si>
  <si>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</si>
  <si>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оюразований</t>
  </si>
  <si>
    <t>1020102</t>
  </si>
  <si>
    <t>Бюджетные инвестиции</t>
  </si>
  <si>
    <t>003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</si>
  <si>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субъекта Российской Федерации, переданных для осуществле</t>
  </si>
  <si>
    <t>5210204</t>
  </si>
  <si>
    <t>Финансовое обеспечение образовательного процесса в муниципальных общеобразовательных учреждениях в части исполнения государственных полномочий Орловской области</t>
  </si>
  <si>
    <t>Возмещение расходов бюджетов муниципальных образований на обеспечение питанием учащихся муниципальных учреждений в размере 50 процентов фактических затрат, но не более 11 рублей на 1 учащегося в день</t>
  </si>
  <si>
    <t>6700000</t>
  </si>
  <si>
    <t>4500600</t>
  </si>
  <si>
    <t>Комплектование книжных фондовбиблиотек муниципальных образований</t>
  </si>
  <si>
    <t>Субсидии на обеспечение жильем граждан Российской Федерации, проживающих в сельской местности, в том числе обеспечение жильем молодых семей и молодых специалистов</t>
  </si>
  <si>
    <t>099</t>
  </si>
  <si>
    <t>5210208</t>
  </si>
  <si>
    <t>Предоставление мер социальной поддержки по оплате жилья с отоплением и освещением педагогическим работникам образовательных учреждений, работающих и проживающих в сельской местности и поселках городского типа</t>
  </si>
  <si>
    <t>Выплата единовременногого пособия при всех формах устройства детей, лишенных родительского попечения, в семью</t>
  </si>
  <si>
    <t>Обеспечение жилыми помещениями детей-сирот, детей, оставшихся без попечения родителей, а также детей, находящихся под опеклй (попечительством), не имеющих закрепленного жилого помещения</t>
  </si>
  <si>
    <t>50503600</t>
  </si>
  <si>
    <t>Закон Орловской области от 12 ноября 2008 года № 832-ОЗ "О О социальной поддержке граждан, усыновивших (удочеривших) детей-сирот и детей, оставшихся без попечения родителей"</t>
  </si>
  <si>
    <t>6740000</t>
  </si>
  <si>
    <t>5210212</t>
  </si>
  <si>
    <t>Выполнение полномочий в сфере опеки и попечительства</t>
  </si>
  <si>
    <t>7950300</t>
  </si>
  <si>
    <t>Районная целевая программа "Обеспечение безопасности дорожного движения в Залегощенском районе на 2011 год"</t>
  </si>
  <si>
    <t>7950000</t>
  </si>
  <si>
    <t>Районная программа "Комплексные меры противодействия злоупотреблению наркотиками и их незаконному обороту на 2010-2015 годы"</t>
  </si>
  <si>
    <t>7950200</t>
  </si>
  <si>
    <t>Районная  программа "Развитие кльтуры Залегощенского района на 2011 -2015 годы"</t>
  </si>
  <si>
    <t>7950100</t>
  </si>
  <si>
    <t>Поправки</t>
  </si>
  <si>
    <t>Сумма с поправками</t>
  </si>
  <si>
    <t>5053401</t>
  </si>
  <si>
    <t>Субвенция на обеспечение жильем отдельных категорий граждан в соответствии с ФЗ "О ветеранах"</t>
  </si>
  <si>
    <t>0014300</t>
  </si>
  <si>
    <t>Осуществление полномочий по подготовке проведения статистических переписей</t>
  </si>
  <si>
    <t>Ежемесячное денежное вознаграждение за классное руководство</t>
  </si>
  <si>
    <t>5200900</t>
  </si>
  <si>
    <t>Закон Орловской области от 26 января 2007 года № 655-ОЗ "О наказах избирателей депутатам Орловского областного Совета народных депутатов"</t>
  </si>
  <si>
    <t>6600000</t>
  </si>
  <si>
    <t>к Решению Залегощенского районного Совета народных депутатов "О внесении изменений в решение от 27 декабря 2010 г. № 533 "О  бюджете Залегощенского района Орловской области на 2011 год и на плановй период 2012 и 2013 годов" от31   мая  2011 года №19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</si>
</sst>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0.0"/>
  </numFmts>
  <fonts count="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7" t="s">
        <v>5</v>
      </c>
      <c r="C1" s="37"/>
      <c r="D1" s="37"/>
    </row>
    <row r="2" spans="2:4" ht="12.75">
      <c r="B2" s="37" t="s">
        <v>6</v>
      </c>
      <c r="C2" s="37"/>
      <c r="D2" s="37"/>
    </row>
    <row r="3" spans="2:4" ht="12.75">
      <c r="B3" s="37" t="s">
        <v>7</v>
      </c>
      <c r="C3" s="37"/>
      <c r="D3" s="37"/>
    </row>
    <row r="4" spans="2:4" ht="12.75">
      <c r="B4" s="37" t="s">
        <v>8</v>
      </c>
      <c r="C4" s="37"/>
      <c r="D4" s="37"/>
    </row>
    <row r="5" spans="1:4" ht="38.25" customHeight="1">
      <c r="A5" s="36" t="s">
        <v>4</v>
      </c>
      <c r="B5" s="36"/>
      <c r="C5" s="36"/>
      <c r="D5" s="3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7" t="s">
        <v>5</v>
      </c>
      <c r="C1" s="37"/>
      <c r="D1" s="37"/>
    </row>
    <row r="2" spans="2:4" ht="12.75">
      <c r="B2" s="37" t="s">
        <v>6</v>
      </c>
      <c r="C2" s="37"/>
      <c r="D2" s="37"/>
    </row>
    <row r="3" spans="2:4" ht="12.75">
      <c r="B3" s="37" t="s">
        <v>7</v>
      </c>
      <c r="C3" s="37"/>
      <c r="D3" s="37"/>
    </row>
    <row r="4" spans="2:4" ht="12.75">
      <c r="B4" s="37" t="s">
        <v>8</v>
      </c>
      <c r="C4" s="37"/>
      <c r="D4" s="37"/>
    </row>
    <row r="5" spans="1:4" ht="38.25" customHeight="1">
      <c r="A5" s="36" t="s">
        <v>4</v>
      </c>
      <c r="B5" s="36"/>
      <c r="C5" s="36"/>
      <c r="D5" s="3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1"/>
  <sheetViews>
    <sheetView tabSelected="1" workbookViewId="0" topLeftCell="A1">
      <selection activeCell="B2" sqref="B2:I2"/>
    </sheetView>
  </sheetViews>
  <sheetFormatPr defaultColWidth="9.00390625" defaultRowHeight="12.75"/>
  <cols>
    <col min="1" max="1" width="56.00390625" style="0" customWidth="1"/>
    <col min="2" max="2" width="3.75390625" style="0" customWidth="1"/>
    <col min="3" max="3" width="4.25390625" style="0" customWidth="1"/>
    <col min="4" max="4" width="6.75390625" style="0" customWidth="1"/>
    <col min="5" max="5" width="3.375" style="0" customWidth="1"/>
    <col min="6" max="6" width="3.75390625" style="0" customWidth="1"/>
    <col min="7" max="7" width="11.625" style="0" customWidth="1"/>
    <col min="8" max="8" width="9.125" style="31" customWidth="1"/>
    <col min="9" max="9" width="9.75390625" style="31" customWidth="1"/>
  </cols>
  <sheetData>
    <row r="1" spans="2:9" ht="12.75">
      <c r="B1" s="41" t="s">
        <v>5</v>
      </c>
      <c r="C1" s="41"/>
      <c r="D1" s="41"/>
      <c r="E1" s="41"/>
      <c r="F1" s="41"/>
      <c r="G1" s="41"/>
      <c r="H1" s="41"/>
      <c r="I1" s="41"/>
    </row>
    <row r="2" spans="2:9" ht="60.75" customHeight="1">
      <c r="B2" s="45" t="s">
        <v>278</v>
      </c>
      <c r="C2" s="45"/>
      <c r="D2" s="45"/>
      <c r="E2" s="45"/>
      <c r="F2" s="45"/>
      <c r="G2" s="45"/>
      <c r="H2" s="45"/>
      <c r="I2" s="45"/>
    </row>
    <row r="4" spans="1:9" ht="26.25" customHeight="1">
      <c r="A4" s="46" t="s">
        <v>188</v>
      </c>
      <c r="B4" s="46"/>
      <c r="C4" s="46"/>
      <c r="D4" s="46"/>
      <c r="E4" s="46"/>
      <c r="F4" s="46"/>
      <c r="G4" s="46"/>
      <c r="H4" s="46"/>
      <c r="I4" s="46"/>
    </row>
    <row r="5" spans="1:7" ht="12.75" customHeight="1">
      <c r="A5" s="14"/>
      <c r="B5" s="14"/>
      <c r="C5" s="14"/>
      <c r="D5" s="14"/>
      <c r="E5" s="40" t="s">
        <v>181</v>
      </c>
      <c r="F5" s="40"/>
      <c r="G5" s="40"/>
    </row>
    <row r="6" spans="1:9" ht="5.25" customHeight="1">
      <c r="A6" s="47" t="s">
        <v>156</v>
      </c>
      <c r="B6" s="47" t="s">
        <v>52</v>
      </c>
      <c r="C6" s="47" t="s">
        <v>157</v>
      </c>
      <c r="D6" s="47" t="s">
        <v>50</v>
      </c>
      <c r="E6" s="47" t="s">
        <v>51</v>
      </c>
      <c r="F6" s="43" t="s">
        <v>214</v>
      </c>
      <c r="G6" s="38" t="s">
        <v>1</v>
      </c>
      <c r="H6" s="42" t="s">
        <v>268</v>
      </c>
      <c r="I6" s="42" t="s">
        <v>269</v>
      </c>
    </row>
    <row r="7" spans="1:9" ht="30.75" customHeight="1">
      <c r="A7" s="47"/>
      <c r="B7" s="47"/>
      <c r="C7" s="47"/>
      <c r="D7" s="47"/>
      <c r="E7" s="47"/>
      <c r="F7" s="44"/>
      <c r="G7" s="39"/>
      <c r="H7" s="42"/>
      <c r="I7" s="42"/>
    </row>
    <row r="8" spans="1:9" s="6" customFormat="1" ht="12.75">
      <c r="A8" s="20" t="s">
        <v>9</v>
      </c>
      <c r="B8" s="19" t="s">
        <v>10</v>
      </c>
      <c r="C8" s="19"/>
      <c r="D8" s="19"/>
      <c r="E8" s="19"/>
      <c r="F8" s="19"/>
      <c r="G8" s="20">
        <f>G12+G17+G22+G27+G37+G42+G32</f>
        <v>15752.369330000001</v>
      </c>
      <c r="H8" s="20">
        <f>H12+H17+H22+H27+H37+H42+H32</f>
        <v>0</v>
      </c>
      <c r="I8" s="23">
        <f>SUM(G8:H8)</f>
        <v>15752.369330000001</v>
      </c>
    </row>
    <row r="9" spans="1:9" s="6" customFormat="1" ht="12.75">
      <c r="A9" s="15" t="s">
        <v>215</v>
      </c>
      <c r="B9" s="19" t="s">
        <v>218</v>
      </c>
      <c r="C9" s="19"/>
      <c r="D9" s="19"/>
      <c r="E9" s="19"/>
      <c r="F9" s="19"/>
      <c r="G9" s="25">
        <f>G16+G21+G26+G31+G36+G41+G54+G58+G62+G67</f>
        <v>14086.5</v>
      </c>
      <c r="H9" s="25">
        <f>H16+H21+H26+H31+H36+H41+H54+H58+H62+H67</f>
        <v>0</v>
      </c>
      <c r="I9" s="23">
        <f aca="true" t="shared" si="0" ref="I9:I75">SUM(G9:H9)</f>
        <v>14086.5</v>
      </c>
    </row>
    <row r="10" spans="1:9" s="6" customFormat="1" ht="12.75">
      <c r="A10" s="15" t="s">
        <v>216</v>
      </c>
      <c r="B10" s="19" t="s">
        <v>222</v>
      </c>
      <c r="C10" s="19"/>
      <c r="D10" s="19"/>
      <c r="E10" s="19"/>
      <c r="F10" s="19"/>
      <c r="G10" s="20">
        <f>G55+G59+G63</f>
        <v>616.9</v>
      </c>
      <c r="H10" s="20">
        <f>H55+H59+H63</f>
        <v>0</v>
      </c>
      <c r="I10" s="23">
        <f t="shared" si="0"/>
        <v>616.9</v>
      </c>
    </row>
    <row r="11" spans="1:9" s="6" customFormat="1" ht="12.75">
      <c r="A11" s="15" t="s">
        <v>217</v>
      </c>
      <c r="B11" s="19" t="s">
        <v>219</v>
      </c>
      <c r="C11" s="19"/>
      <c r="D11" s="19"/>
      <c r="E11" s="19"/>
      <c r="F11" s="19"/>
      <c r="G11" s="20">
        <f>G46+G47</f>
        <v>1048.96933</v>
      </c>
      <c r="H11" s="20">
        <f>H46+H47</f>
        <v>0</v>
      </c>
      <c r="I11" s="23">
        <f t="shared" si="0"/>
        <v>1048.96933</v>
      </c>
    </row>
    <row r="12" spans="1:9" s="11" customFormat="1" ht="21" customHeight="1">
      <c r="A12" s="15" t="s">
        <v>80</v>
      </c>
      <c r="B12" s="16" t="s">
        <v>10</v>
      </c>
      <c r="C12" s="16" t="s">
        <v>26</v>
      </c>
      <c r="D12" s="16"/>
      <c r="E12" s="16"/>
      <c r="F12" s="16"/>
      <c r="G12" s="17">
        <f aca="true" t="shared" si="1" ref="G12:H14">G13</f>
        <v>1006.8</v>
      </c>
      <c r="H12" s="17">
        <f t="shared" si="1"/>
        <v>0</v>
      </c>
      <c r="I12" s="23">
        <f t="shared" si="0"/>
        <v>1006.8</v>
      </c>
    </row>
    <row r="13" spans="1:9" s="11" customFormat="1" ht="21" customHeight="1">
      <c r="A13" s="15" t="s">
        <v>85</v>
      </c>
      <c r="B13" s="16" t="s">
        <v>10</v>
      </c>
      <c r="C13" s="16" t="s">
        <v>26</v>
      </c>
      <c r="D13" s="16" t="s">
        <v>84</v>
      </c>
      <c r="E13" s="16"/>
      <c r="F13" s="16"/>
      <c r="G13" s="17">
        <f t="shared" si="1"/>
        <v>1006.8</v>
      </c>
      <c r="H13" s="17">
        <f t="shared" si="1"/>
        <v>0</v>
      </c>
      <c r="I13" s="23">
        <f t="shared" si="0"/>
        <v>1006.8</v>
      </c>
    </row>
    <row r="14" spans="1:9" s="11" customFormat="1" ht="12.75" customHeight="1">
      <c r="A14" s="15" t="s">
        <v>81</v>
      </c>
      <c r="B14" s="16" t="s">
        <v>10</v>
      </c>
      <c r="C14" s="16" t="s">
        <v>26</v>
      </c>
      <c r="D14" s="16" t="s">
        <v>82</v>
      </c>
      <c r="E14" s="16"/>
      <c r="F14" s="16"/>
      <c r="G14" s="17">
        <f t="shared" si="1"/>
        <v>1006.8</v>
      </c>
      <c r="H14" s="17">
        <f t="shared" si="1"/>
        <v>0</v>
      </c>
      <c r="I14" s="23">
        <f t="shared" si="0"/>
        <v>1006.8</v>
      </c>
    </row>
    <row r="15" spans="1:9" s="11" customFormat="1" ht="10.5" customHeight="1">
      <c r="A15" s="15" t="s">
        <v>83</v>
      </c>
      <c r="B15" s="16" t="s">
        <v>10</v>
      </c>
      <c r="C15" s="16" t="s">
        <v>26</v>
      </c>
      <c r="D15" s="16" t="s">
        <v>82</v>
      </c>
      <c r="E15" s="16" t="s">
        <v>212</v>
      </c>
      <c r="F15" s="16"/>
      <c r="G15" s="17">
        <v>1006.8</v>
      </c>
      <c r="H15" s="27"/>
      <c r="I15" s="23">
        <f t="shared" si="0"/>
        <v>1006.8</v>
      </c>
    </row>
    <row r="16" spans="1:9" s="11" customFormat="1" ht="10.5" customHeight="1">
      <c r="A16" s="15" t="s">
        <v>215</v>
      </c>
      <c r="B16" s="16" t="s">
        <v>10</v>
      </c>
      <c r="C16" s="16" t="s">
        <v>26</v>
      </c>
      <c r="D16" s="16" t="s">
        <v>82</v>
      </c>
      <c r="E16" s="16" t="s">
        <v>212</v>
      </c>
      <c r="F16" s="16" t="s">
        <v>218</v>
      </c>
      <c r="G16" s="17">
        <f>G15</f>
        <v>1006.8</v>
      </c>
      <c r="H16" s="17">
        <f>H15</f>
        <v>0</v>
      </c>
      <c r="I16" s="23">
        <f t="shared" si="0"/>
        <v>1006.8</v>
      </c>
    </row>
    <row r="17" spans="1:9" ht="21" customHeight="1">
      <c r="A17" s="15" t="s">
        <v>11</v>
      </c>
      <c r="B17" s="16" t="s">
        <v>10</v>
      </c>
      <c r="C17" s="16" t="s">
        <v>12</v>
      </c>
      <c r="D17" s="16"/>
      <c r="E17" s="16"/>
      <c r="F17" s="16"/>
      <c r="G17" s="17">
        <f aca="true" t="shared" si="2" ref="G17:H19">G18</f>
        <v>547.4</v>
      </c>
      <c r="H17" s="17">
        <f t="shared" si="2"/>
        <v>0</v>
      </c>
      <c r="I17" s="23">
        <f t="shared" si="0"/>
        <v>547.4</v>
      </c>
    </row>
    <row r="18" spans="1:9" ht="22.5" customHeight="1">
      <c r="A18" s="15" t="s">
        <v>85</v>
      </c>
      <c r="B18" s="16" t="s">
        <v>10</v>
      </c>
      <c r="C18" s="16" t="s">
        <v>12</v>
      </c>
      <c r="D18" s="16" t="s">
        <v>84</v>
      </c>
      <c r="E18" s="16"/>
      <c r="F18" s="16"/>
      <c r="G18" s="17">
        <f t="shared" si="2"/>
        <v>547.4</v>
      </c>
      <c r="H18" s="17">
        <f t="shared" si="2"/>
        <v>0</v>
      </c>
      <c r="I18" s="23">
        <f t="shared" si="0"/>
        <v>547.4</v>
      </c>
    </row>
    <row r="19" spans="1:9" ht="10.5" customHeight="1">
      <c r="A19" s="15" t="s">
        <v>49</v>
      </c>
      <c r="B19" s="16" t="s">
        <v>10</v>
      </c>
      <c r="C19" s="16" t="s">
        <v>12</v>
      </c>
      <c r="D19" s="16" t="s">
        <v>86</v>
      </c>
      <c r="E19" s="16"/>
      <c r="F19" s="16"/>
      <c r="G19" s="17">
        <f t="shared" si="2"/>
        <v>547.4</v>
      </c>
      <c r="H19" s="17">
        <f t="shared" si="2"/>
        <v>0</v>
      </c>
      <c r="I19" s="23">
        <f t="shared" si="0"/>
        <v>547.4</v>
      </c>
    </row>
    <row r="20" spans="1:9" ht="10.5" customHeight="1">
      <c r="A20" s="15" t="s">
        <v>83</v>
      </c>
      <c r="B20" s="16" t="s">
        <v>10</v>
      </c>
      <c r="C20" s="16" t="s">
        <v>12</v>
      </c>
      <c r="D20" s="16" t="s">
        <v>86</v>
      </c>
      <c r="E20" s="16" t="s">
        <v>212</v>
      </c>
      <c r="F20" s="16"/>
      <c r="G20" s="17">
        <v>547.4</v>
      </c>
      <c r="H20" s="27"/>
      <c r="I20" s="23">
        <f t="shared" si="0"/>
        <v>547.4</v>
      </c>
    </row>
    <row r="21" spans="1:9" ht="10.5" customHeight="1">
      <c r="A21" s="15" t="s">
        <v>215</v>
      </c>
      <c r="B21" s="16" t="s">
        <v>10</v>
      </c>
      <c r="C21" s="16" t="s">
        <v>12</v>
      </c>
      <c r="D21" s="16" t="s">
        <v>86</v>
      </c>
      <c r="E21" s="16" t="s">
        <v>212</v>
      </c>
      <c r="F21" s="16" t="s">
        <v>218</v>
      </c>
      <c r="G21" s="17">
        <f>G20</f>
        <v>547.4</v>
      </c>
      <c r="H21" s="17">
        <f>H20</f>
        <v>0</v>
      </c>
      <c r="I21" s="23">
        <f t="shared" si="0"/>
        <v>547.4</v>
      </c>
    </row>
    <row r="22" spans="1:9" ht="21.75" customHeight="1">
      <c r="A22" s="15" t="s">
        <v>87</v>
      </c>
      <c r="B22" s="16" t="s">
        <v>10</v>
      </c>
      <c r="C22" s="16" t="s">
        <v>14</v>
      </c>
      <c r="D22" s="16"/>
      <c r="E22" s="16"/>
      <c r="F22" s="16"/>
      <c r="G22" s="17">
        <f aca="true" t="shared" si="3" ref="G22:H24">G23</f>
        <v>8428.2</v>
      </c>
      <c r="H22" s="17">
        <f t="shared" si="3"/>
        <v>0</v>
      </c>
      <c r="I22" s="23">
        <f t="shared" si="0"/>
        <v>8428.2</v>
      </c>
    </row>
    <row r="23" spans="1:9" ht="24" customHeight="1">
      <c r="A23" s="15" t="s">
        <v>85</v>
      </c>
      <c r="B23" s="16" t="s">
        <v>10</v>
      </c>
      <c r="C23" s="16" t="s">
        <v>14</v>
      </c>
      <c r="D23" s="16" t="s">
        <v>84</v>
      </c>
      <c r="E23" s="16"/>
      <c r="F23" s="16"/>
      <c r="G23" s="17">
        <f t="shared" si="3"/>
        <v>8428.2</v>
      </c>
      <c r="H23" s="17">
        <f t="shared" si="3"/>
        <v>0</v>
      </c>
      <c r="I23" s="23">
        <f t="shared" si="0"/>
        <v>8428.2</v>
      </c>
    </row>
    <row r="24" spans="1:9" ht="10.5" customHeight="1">
      <c r="A24" s="15" t="s">
        <v>49</v>
      </c>
      <c r="B24" s="16" t="s">
        <v>10</v>
      </c>
      <c r="C24" s="16" t="s">
        <v>14</v>
      </c>
      <c r="D24" s="16" t="s">
        <v>86</v>
      </c>
      <c r="E24" s="16"/>
      <c r="F24" s="16"/>
      <c r="G24" s="17">
        <f t="shared" si="3"/>
        <v>8428.2</v>
      </c>
      <c r="H24" s="17">
        <f t="shared" si="3"/>
        <v>0</v>
      </c>
      <c r="I24" s="23">
        <f t="shared" si="0"/>
        <v>8428.2</v>
      </c>
    </row>
    <row r="25" spans="1:9" ht="10.5" customHeight="1">
      <c r="A25" s="15" t="s">
        <v>83</v>
      </c>
      <c r="B25" s="16" t="s">
        <v>10</v>
      </c>
      <c r="C25" s="16" t="s">
        <v>14</v>
      </c>
      <c r="D25" s="16" t="s">
        <v>86</v>
      </c>
      <c r="E25" s="16" t="s">
        <v>212</v>
      </c>
      <c r="F25" s="16"/>
      <c r="G25" s="17">
        <v>8428.2</v>
      </c>
      <c r="H25" s="27"/>
      <c r="I25" s="23">
        <f t="shared" si="0"/>
        <v>8428.2</v>
      </c>
    </row>
    <row r="26" spans="1:9" ht="10.5" customHeight="1">
      <c r="A26" s="15" t="s">
        <v>215</v>
      </c>
      <c r="B26" s="16" t="s">
        <v>10</v>
      </c>
      <c r="C26" s="16" t="s">
        <v>14</v>
      </c>
      <c r="D26" s="16" t="s">
        <v>86</v>
      </c>
      <c r="E26" s="16" t="s">
        <v>212</v>
      </c>
      <c r="F26" s="16" t="s">
        <v>218</v>
      </c>
      <c r="G26" s="17">
        <f>G25</f>
        <v>8428.2</v>
      </c>
      <c r="H26" s="17">
        <f>H25</f>
        <v>0</v>
      </c>
      <c r="I26" s="23">
        <f t="shared" si="0"/>
        <v>8428.2</v>
      </c>
    </row>
    <row r="27" spans="1:9" ht="18" customHeight="1">
      <c r="A27" s="15" t="s">
        <v>48</v>
      </c>
      <c r="B27" s="16" t="s">
        <v>10</v>
      </c>
      <c r="C27" s="16" t="s">
        <v>44</v>
      </c>
      <c r="D27" s="16"/>
      <c r="E27" s="16"/>
      <c r="F27" s="16"/>
      <c r="G27" s="17">
        <f aca="true" t="shared" si="4" ref="G27:H29">G28</f>
        <v>2211.2</v>
      </c>
      <c r="H27" s="17">
        <f t="shared" si="4"/>
        <v>0</v>
      </c>
      <c r="I27" s="23">
        <f t="shared" si="0"/>
        <v>2211.2</v>
      </c>
    </row>
    <row r="28" spans="1:9" ht="21.75" customHeight="1">
      <c r="A28" s="15" t="s">
        <v>85</v>
      </c>
      <c r="B28" s="16" t="s">
        <v>10</v>
      </c>
      <c r="C28" s="16" t="s">
        <v>44</v>
      </c>
      <c r="D28" s="16" t="s">
        <v>84</v>
      </c>
      <c r="E28" s="16"/>
      <c r="F28" s="16"/>
      <c r="G28" s="17">
        <f t="shared" si="4"/>
        <v>2211.2</v>
      </c>
      <c r="H28" s="17">
        <f t="shared" si="4"/>
        <v>0</v>
      </c>
      <c r="I28" s="23">
        <f t="shared" si="0"/>
        <v>2211.2</v>
      </c>
    </row>
    <row r="29" spans="1:9" ht="10.5" customHeight="1">
      <c r="A29" s="15" t="s">
        <v>49</v>
      </c>
      <c r="B29" s="16" t="s">
        <v>10</v>
      </c>
      <c r="C29" s="16" t="s">
        <v>44</v>
      </c>
      <c r="D29" s="16" t="s">
        <v>86</v>
      </c>
      <c r="E29" s="16"/>
      <c r="F29" s="16"/>
      <c r="G29" s="17">
        <f t="shared" si="4"/>
        <v>2211.2</v>
      </c>
      <c r="H29" s="17">
        <f t="shared" si="4"/>
        <v>0</v>
      </c>
      <c r="I29" s="23">
        <f t="shared" si="0"/>
        <v>2211.2</v>
      </c>
    </row>
    <row r="30" spans="1:9" ht="10.5" customHeight="1">
      <c r="A30" s="15" t="s">
        <v>83</v>
      </c>
      <c r="B30" s="16" t="s">
        <v>10</v>
      </c>
      <c r="C30" s="16" t="s">
        <v>44</v>
      </c>
      <c r="D30" s="16" t="s">
        <v>86</v>
      </c>
      <c r="E30" s="16" t="s">
        <v>212</v>
      </c>
      <c r="F30" s="16"/>
      <c r="G30" s="17">
        <v>2211.2</v>
      </c>
      <c r="H30" s="27"/>
      <c r="I30" s="23">
        <f t="shared" si="0"/>
        <v>2211.2</v>
      </c>
    </row>
    <row r="31" spans="1:9" ht="10.5" customHeight="1">
      <c r="A31" s="15" t="s">
        <v>215</v>
      </c>
      <c r="B31" s="16" t="s">
        <v>10</v>
      </c>
      <c r="C31" s="16" t="s">
        <v>44</v>
      </c>
      <c r="D31" s="16" t="s">
        <v>86</v>
      </c>
      <c r="E31" s="16" t="s">
        <v>212</v>
      </c>
      <c r="F31" s="16" t="s">
        <v>218</v>
      </c>
      <c r="G31" s="17">
        <f>G30</f>
        <v>2211.2</v>
      </c>
      <c r="H31" s="17">
        <f>H30</f>
        <v>0</v>
      </c>
      <c r="I31" s="23">
        <f t="shared" si="0"/>
        <v>2211.2</v>
      </c>
    </row>
    <row r="32" spans="1:9" ht="10.5" customHeight="1">
      <c r="A32" s="15" t="s">
        <v>189</v>
      </c>
      <c r="B32" s="16" t="s">
        <v>10</v>
      </c>
      <c r="C32" s="16" t="s">
        <v>39</v>
      </c>
      <c r="D32" s="16"/>
      <c r="E32" s="16"/>
      <c r="F32" s="16"/>
      <c r="G32" s="17">
        <f aca="true" t="shared" si="5" ref="G32:H34">G33</f>
        <v>510</v>
      </c>
      <c r="H32" s="17">
        <f t="shared" si="5"/>
        <v>0</v>
      </c>
      <c r="I32" s="23">
        <f t="shared" si="0"/>
        <v>510</v>
      </c>
    </row>
    <row r="33" spans="1:9" ht="10.5" customHeight="1">
      <c r="A33" s="15" t="s">
        <v>190</v>
      </c>
      <c r="B33" s="16" t="s">
        <v>10</v>
      </c>
      <c r="C33" s="16" t="s">
        <v>39</v>
      </c>
      <c r="D33" s="16" t="s">
        <v>192</v>
      </c>
      <c r="E33" s="16"/>
      <c r="F33" s="16"/>
      <c r="G33" s="17">
        <f t="shared" si="5"/>
        <v>510</v>
      </c>
      <c r="H33" s="17">
        <f t="shared" si="5"/>
        <v>0</v>
      </c>
      <c r="I33" s="23">
        <f t="shared" si="0"/>
        <v>510</v>
      </c>
    </row>
    <row r="34" spans="1:9" ht="10.5" customHeight="1">
      <c r="A34" s="15" t="s">
        <v>191</v>
      </c>
      <c r="B34" s="16" t="s">
        <v>10</v>
      </c>
      <c r="C34" s="16" t="s">
        <v>39</v>
      </c>
      <c r="D34" s="16" t="s">
        <v>193</v>
      </c>
      <c r="E34" s="16"/>
      <c r="F34" s="16"/>
      <c r="G34" s="17">
        <f t="shared" si="5"/>
        <v>510</v>
      </c>
      <c r="H34" s="17">
        <f t="shared" si="5"/>
        <v>0</v>
      </c>
      <c r="I34" s="23">
        <f t="shared" si="0"/>
        <v>510</v>
      </c>
    </row>
    <row r="35" spans="1:9" ht="10.5" customHeight="1">
      <c r="A35" s="15" t="s">
        <v>83</v>
      </c>
      <c r="B35" s="16" t="s">
        <v>10</v>
      </c>
      <c r="C35" s="16" t="s">
        <v>39</v>
      </c>
      <c r="D35" s="16" t="s">
        <v>193</v>
      </c>
      <c r="E35" s="16" t="s">
        <v>212</v>
      </c>
      <c r="F35" s="16"/>
      <c r="G35" s="17">
        <v>510</v>
      </c>
      <c r="H35" s="27"/>
      <c r="I35" s="23">
        <f t="shared" si="0"/>
        <v>510</v>
      </c>
    </row>
    <row r="36" spans="1:9" ht="10.5" customHeight="1">
      <c r="A36" s="15" t="s">
        <v>215</v>
      </c>
      <c r="B36" s="16" t="s">
        <v>10</v>
      </c>
      <c r="C36" s="16" t="s">
        <v>39</v>
      </c>
      <c r="D36" s="16" t="s">
        <v>193</v>
      </c>
      <c r="E36" s="16" t="s">
        <v>212</v>
      </c>
      <c r="F36" s="16" t="s">
        <v>218</v>
      </c>
      <c r="G36" s="17">
        <f>G35</f>
        <v>510</v>
      </c>
      <c r="H36" s="17">
        <f>H35</f>
        <v>0</v>
      </c>
      <c r="I36" s="23">
        <f t="shared" si="0"/>
        <v>510</v>
      </c>
    </row>
    <row r="37" spans="1:9" ht="10.5" customHeight="1">
      <c r="A37" s="15" t="s">
        <v>15</v>
      </c>
      <c r="B37" s="16" t="s">
        <v>10</v>
      </c>
      <c r="C37" s="16" t="s">
        <v>21</v>
      </c>
      <c r="D37" s="16"/>
      <c r="E37" s="16"/>
      <c r="F37" s="16"/>
      <c r="G37" s="17">
        <f aca="true" t="shared" si="6" ref="G37:H39">G38</f>
        <v>200</v>
      </c>
      <c r="H37" s="17">
        <f t="shared" si="6"/>
        <v>0</v>
      </c>
      <c r="I37" s="23">
        <f t="shared" si="0"/>
        <v>200</v>
      </c>
    </row>
    <row r="38" spans="1:9" ht="10.5" customHeight="1">
      <c r="A38" s="15" t="s">
        <v>15</v>
      </c>
      <c r="B38" s="16" t="s">
        <v>10</v>
      </c>
      <c r="C38" s="16" t="s">
        <v>21</v>
      </c>
      <c r="D38" s="16" t="s">
        <v>55</v>
      </c>
      <c r="E38" s="16"/>
      <c r="F38" s="16"/>
      <c r="G38" s="17">
        <f t="shared" si="6"/>
        <v>200</v>
      </c>
      <c r="H38" s="17">
        <f t="shared" si="6"/>
        <v>0</v>
      </c>
      <c r="I38" s="23">
        <f t="shared" si="0"/>
        <v>200</v>
      </c>
    </row>
    <row r="39" spans="1:9" ht="10.5" customHeight="1">
      <c r="A39" s="15" t="s">
        <v>88</v>
      </c>
      <c r="B39" s="16" t="s">
        <v>10</v>
      </c>
      <c r="C39" s="16" t="s">
        <v>21</v>
      </c>
      <c r="D39" s="16" t="s">
        <v>89</v>
      </c>
      <c r="E39" s="16"/>
      <c r="F39" s="16"/>
      <c r="G39" s="17">
        <f t="shared" si="6"/>
        <v>200</v>
      </c>
      <c r="H39" s="17">
        <f t="shared" si="6"/>
        <v>0</v>
      </c>
      <c r="I39" s="23">
        <f t="shared" si="0"/>
        <v>200</v>
      </c>
    </row>
    <row r="40" spans="1:9" ht="12.75" customHeight="1">
      <c r="A40" s="15" t="s">
        <v>90</v>
      </c>
      <c r="B40" s="16" t="s">
        <v>10</v>
      </c>
      <c r="C40" s="16" t="s">
        <v>21</v>
      </c>
      <c r="D40" s="16" t="s">
        <v>91</v>
      </c>
      <c r="E40" s="16" t="s">
        <v>204</v>
      </c>
      <c r="F40" s="16"/>
      <c r="G40" s="17">
        <v>200</v>
      </c>
      <c r="H40" s="27"/>
      <c r="I40" s="23">
        <f t="shared" si="0"/>
        <v>200</v>
      </c>
    </row>
    <row r="41" spans="1:9" ht="12.75" customHeight="1">
      <c r="A41" s="15" t="s">
        <v>215</v>
      </c>
      <c r="B41" s="16" t="s">
        <v>10</v>
      </c>
      <c r="C41" s="16" t="s">
        <v>21</v>
      </c>
      <c r="D41" s="16" t="s">
        <v>91</v>
      </c>
      <c r="E41" s="16" t="s">
        <v>204</v>
      </c>
      <c r="F41" s="16" t="s">
        <v>218</v>
      </c>
      <c r="G41" s="17">
        <f>G40</f>
        <v>200</v>
      </c>
      <c r="H41" s="17">
        <f>H40</f>
        <v>0</v>
      </c>
      <c r="I41" s="23">
        <f t="shared" si="0"/>
        <v>200</v>
      </c>
    </row>
    <row r="42" spans="1:9" ht="12.75" customHeight="1">
      <c r="A42" s="15" t="s">
        <v>16</v>
      </c>
      <c r="B42" s="16" t="s">
        <v>10</v>
      </c>
      <c r="C42" s="16" t="s">
        <v>18</v>
      </c>
      <c r="D42" s="16"/>
      <c r="E42" s="16"/>
      <c r="F42" s="16"/>
      <c r="G42" s="17">
        <f>G43+G50+G64+G47</f>
        <v>2848.76933</v>
      </c>
      <c r="H42" s="17">
        <f>H43+H50+H64+H47</f>
        <v>0</v>
      </c>
      <c r="I42" s="23">
        <f t="shared" si="0"/>
        <v>2848.76933</v>
      </c>
    </row>
    <row r="43" spans="1:9" ht="13.5" customHeight="1">
      <c r="A43" s="15" t="s">
        <v>92</v>
      </c>
      <c r="B43" s="16" t="s">
        <v>10</v>
      </c>
      <c r="C43" s="16" t="s">
        <v>18</v>
      </c>
      <c r="D43" s="16" t="s">
        <v>53</v>
      </c>
      <c r="E43" s="16"/>
      <c r="F43" s="16"/>
      <c r="G43" s="17">
        <f>G44</f>
        <v>926.3</v>
      </c>
      <c r="H43" s="17">
        <f>H44</f>
        <v>0</v>
      </c>
      <c r="I43" s="23">
        <f t="shared" si="0"/>
        <v>926.3</v>
      </c>
    </row>
    <row r="44" spans="1:9" ht="12.75" customHeight="1">
      <c r="A44" s="15" t="s">
        <v>93</v>
      </c>
      <c r="B44" s="16" t="s">
        <v>10</v>
      </c>
      <c r="C44" s="16" t="s">
        <v>18</v>
      </c>
      <c r="D44" s="16" t="s">
        <v>94</v>
      </c>
      <c r="E44" s="16"/>
      <c r="F44" s="16"/>
      <c r="G44" s="17">
        <f>G45</f>
        <v>926.3</v>
      </c>
      <c r="H44" s="17">
        <f>H45</f>
        <v>0</v>
      </c>
      <c r="I44" s="23">
        <f t="shared" si="0"/>
        <v>926.3</v>
      </c>
    </row>
    <row r="45" spans="1:9" ht="10.5" customHeight="1">
      <c r="A45" s="15" t="s">
        <v>83</v>
      </c>
      <c r="B45" s="16" t="s">
        <v>10</v>
      </c>
      <c r="C45" s="16" t="s">
        <v>18</v>
      </c>
      <c r="D45" s="16" t="s">
        <v>94</v>
      </c>
      <c r="E45" s="16" t="s">
        <v>212</v>
      </c>
      <c r="F45" s="16"/>
      <c r="G45" s="17">
        <v>926.3</v>
      </c>
      <c r="H45" s="27"/>
      <c r="I45" s="23">
        <f t="shared" si="0"/>
        <v>926.3</v>
      </c>
    </row>
    <row r="46" spans="1:9" ht="10.5" customHeight="1">
      <c r="A46" s="15" t="s">
        <v>217</v>
      </c>
      <c r="B46" s="16" t="s">
        <v>10</v>
      </c>
      <c r="C46" s="16" t="s">
        <v>18</v>
      </c>
      <c r="D46" s="16" t="s">
        <v>94</v>
      </c>
      <c r="E46" s="16" t="s">
        <v>212</v>
      </c>
      <c r="F46" s="16" t="s">
        <v>219</v>
      </c>
      <c r="G46" s="17">
        <f>G45</f>
        <v>926.3</v>
      </c>
      <c r="H46" s="17">
        <f>H45</f>
        <v>0</v>
      </c>
      <c r="I46" s="23">
        <f t="shared" si="0"/>
        <v>926.3</v>
      </c>
    </row>
    <row r="47" spans="1:9" ht="10.5" customHeight="1">
      <c r="A47" s="15" t="s">
        <v>273</v>
      </c>
      <c r="B47" s="16" t="s">
        <v>10</v>
      </c>
      <c r="C47" s="16" t="s">
        <v>18</v>
      </c>
      <c r="D47" s="16" t="s">
        <v>272</v>
      </c>
      <c r="E47" s="16"/>
      <c r="F47" s="16"/>
      <c r="G47" s="17">
        <f>G48</f>
        <v>122.66933</v>
      </c>
      <c r="H47" s="17">
        <f>H48</f>
        <v>0</v>
      </c>
      <c r="I47" s="23">
        <f t="shared" si="0"/>
        <v>122.66933</v>
      </c>
    </row>
    <row r="48" spans="1:9" ht="10.5" customHeight="1">
      <c r="A48" s="15" t="s">
        <v>83</v>
      </c>
      <c r="B48" s="16" t="s">
        <v>10</v>
      </c>
      <c r="C48" s="16" t="s">
        <v>18</v>
      </c>
      <c r="D48" s="16" t="s">
        <v>272</v>
      </c>
      <c r="E48" s="16" t="s">
        <v>212</v>
      </c>
      <c r="F48" s="16"/>
      <c r="G48" s="17">
        <v>122.66933</v>
      </c>
      <c r="H48" s="17"/>
      <c r="I48" s="23">
        <f t="shared" si="0"/>
        <v>122.66933</v>
      </c>
    </row>
    <row r="49" spans="1:9" ht="10.5" customHeight="1">
      <c r="A49" s="15" t="s">
        <v>217</v>
      </c>
      <c r="B49" s="16" t="s">
        <v>10</v>
      </c>
      <c r="C49" s="16" t="s">
        <v>18</v>
      </c>
      <c r="D49" s="16"/>
      <c r="E49" s="16"/>
      <c r="F49" s="16" t="s">
        <v>219</v>
      </c>
      <c r="G49" s="17">
        <f>G48</f>
        <v>122.66933</v>
      </c>
      <c r="H49" s="17">
        <f>H48</f>
        <v>0</v>
      </c>
      <c r="I49" s="23">
        <f t="shared" si="0"/>
        <v>122.66933</v>
      </c>
    </row>
    <row r="50" spans="1:9" ht="10.5" customHeight="1">
      <c r="A50" s="15" t="s">
        <v>31</v>
      </c>
      <c r="B50" s="16" t="s">
        <v>10</v>
      </c>
      <c r="C50" s="16" t="s">
        <v>18</v>
      </c>
      <c r="D50" s="16" t="s">
        <v>182</v>
      </c>
      <c r="E50" s="16"/>
      <c r="F50" s="16"/>
      <c r="G50" s="17">
        <f>G51</f>
        <v>704.8000000000001</v>
      </c>
      <c r="H50" s="17">
        <f>H51</f>
        <v>0</v>
      </c>
      <c r="I50" s="23">
        <f t="shared" si="0"/>
        <v>704.8000000000001</v>
      </c>
    </row>
    <row r="51" spans="1:9" ht="41.25" customHeight="1">
      <c r="A51" s="15" t="s">
        <v>243</v>
      </c>
      <c r="B51" s="16" t="s">
        <v>10</v>
      </c>
      <c r="C51" s="16" t="s">
        <v>18</v>
      </c>
      <c r="D51" s="16" t="s">
        <v>183</v>
      </c>
      <c r="E51" s="16"/>
      <c r="F51" s="16"/>
      <c r="G51" s="17">
        <f>G52+G56+G60</f>
        <v>704.8000000000001</v>
      </c>
      <c r="H51" s="17">
        <f>H52+H56+H60</f>
        <v>0</v>
      </c>
      <c r="I51" s="23">
        <f t="shared" si="0"/>
        <v>704.8000000000001</v>
      </c>
    </row>
    <row r="52" spans="1:9" ht="10.5" customHeight="1">
      <c r="A52" s="15" t="s">
        <v>220</v>
      </c>
      <c r="B52" s="16" t="s">
        <v>10</v>
      </c>
      <c r="C52" s="16" t="s">
        <v>18</v>
      </c>
      <c r="D52" s="16" t="s">
        <v>221</v>
      </c>
      <c r="E52" s="16"/>
      <c r="F52" s="16"/>
      <c r="G52" s="17">
        <f>G53</f>
        <v>227.10000000000002</v>
      </c>
      <c r="H52" s="17">
        <f>H53</f>
        <v>0</v>
      </c>
      <c r="I52" s="23">
        <f t="shared" si="0"/>
        <v>227.10000000000002</v>
      </c>
    </row>
    <row r="53" spans="1:9" ht="10.5" customHeight="1">
      <c r="A53" s="15" t="s">
        <v>83</v>
      </c>
      <c r="B53" s="16" t="s">
        <v>10</v>
      </c>
      <c r="C53" s="16" t="s">
        <v>18</v>
      </c>
      <c r="D53" s="16" t="s">
        <v>221</v>
      </c>
      <c r="E53" s="16" t="s">
        <v>212</v>
      </c>
      <c r="F53" s="16"/>
      <c r="G53" s="17">
        <f>SUM(G54:G55)</f>
        <v>227.10000000000002</v>
      </c>
      <c r="H53" s="17">
        <f>SUM(H54:H55)</f>
        <v>0</v>
      </c>
      <c r="I53" s="23">
        <f t="shared" si="0"/>
        <v>227.10000000000002</v>
      </c>
    </row>
    <row r="54" spans="1:9" ht="10.5" customHeight="1">
      <c r="A54" s="15" t="s">
        <v>215</v>
      </c>
      <c r="B54" s="16" t="s">
        <v>10</v>
      </c>
      <c r="C54" s="16" t="s">
        <v>18</v>
      </c>
      <c r="D54" s="16" t="s">
        <v>221</v>
      </c>
      <c r="E54" s="16" t="s">
        <v>212</v>
      </c>
      <c r="F54" s="16" t="s">
        <v>218</v>
      </c>
      <c r="G54" s="17">
        <v>29.3</v>
      </c>
      <c r="H54" s="27"/>
      <c r="I54" s="23">
        <f t="shared" si="0"/>
        <v>29.3</v>
      </c>
    </row>
    <row r="55" spans="1:9" ht="10.5" customHeight="1">
      <c r="A55" s="15" t="s">
        <v>216</v>
      </c>
      <c r="B55" s="16" t="s">
        <v>10</v>
      </c>
      <c r="C55" s="16" t="s">
        <v>18</v>
      </c>
      <c r="D55" s="16" t="s">
        <v>221</v>
      </c>
      <c r="E55" s="16" t="s">
        <v>212</v>
      </c>
      <c r="F55" s="16" t="s">
        <v>222</v>
      </c>
      <c r="G55" s="17">
        <v>197.8</v>
      </c>
      <c r="H55" s="27"/>
      <c r="I55" s="23">
        <f t="shared" si="0"/>
        <v>197.8</v>
      </c>
    </row>
    <row r="56" spans="1:9" ht="19.5" customHeight="1">
      <c r="A56" s="15" t="s">
        <v>223</v>
      </c>
      <c r="B56" s="16" t="s">
        <v>10</v>
      </c>
      <c r="C56" s="16" t="s">
        <v>18</v>
      </c>
      <c r="D56" s="16" t="s">
        <v>224</v>
      </c>
      <c r="E56" s="16"/>
      <c r="F56" s="16"/>
      <c r="G56" s="17">
        <f>G57</f>
        <v>253.3</v>
      </c>
      <c r="H56" s="17">
        <f>H57</f>
        <v>0</v>
      </c>
      <c r="I56" s="23">
        <f t="shared" si="0"/>
        <v>253.3</v>
      </c>
    </row>
    <row r="57" spans="1:9" ht="10.5" customHeight="1">
      <c r="A57" s="15" t="s">
        <v>83</v>
      </c>
      <c r="B57" s="16" t="s">
        <v>10</v>
      </c>
      <c r="C57" s="16" t="s">
        <v>18</v>
      </c>
      <c r="D57" s="16" t="s">
        <v>224</v>
      </c>
      <c r="E57" s="16" t="s">
        <v>212</v>
      </c>
      <c r="F57" s="16"/>
      <c r="G57" s="17">
        <f>SUM(G58:G59)</f>
        <v>253.3</v>
      </c>
      <c r="H57" s="17">
        <f>SUM(H58:H59)</f>
        <v>0</v>
      </c>
      <c r="I57" s="23">
        <f t="shared" si="0"/>
        <v>253.3</v>
      </c>
    </row>
    <row r="58" spans="1:9" ht="10.5" customHeight="1">
      <c r="A58" s="15" t="s">
        <v>215</v>
      </c>
      <c r="B58" s="16" t="s">
        <v>10</v>
      </c>
      <c r="C58" s="16" t="s">
        <v>18</v>
      </c>
      <c r="D58" s="16" t="s">
        <v>224</v>
      </c>
      <c r="E58" s="16" t="s">
        <v>212</v>
      </c>
      <c r="F58" s="16" t="s">
        <v>218</v>
      </c>
      <c r="G58" s="17">
        <v>29.3</v>
      </c>
      <c r="H58" s="27"/>
      <c r="I58" s="23">
        <f t="shared" si="0"/>
        <v>29.3</v>
      </c>
    </row>
    <row r="59" spans="1:9" ht="10.5" customHeight="1">
      <c r="A59" s="15" t="s">
        <v>216</v>
      </c>
      <c r="B59" s="16" t="s">
        <v>10</v>
      </c>
      <c r="C59" s="16" t="s">
        <v>18</v>
      </c>
      <c r="D59" s="16" t="s">
        <v>224</v>
      </c>
      <c r="E59" s="16" t="s">
        <v>212</v>
      </c>
      <c r="F59" s="16" t="s">
        <v>222</v>
      </c>
      <c r="G59" s="17">
        <v>224</v>
      </c>
      <c r="H59" s="27"/>
      <c r="I59" s="23">
        <f t="shared" si="0"/>
        <v>224</v>
      </c>
    </row>
    <row r="60" spans="1:9" ht="10.5" customHeight="1">
      <c r="A60" s="15" t="s">
        <v>225</v>
      </c>
      <c r="B60" s="16" t="s">
        <v>10</v>
      </c>
      <c r="C60" s="16" t="s">
        <v>18</v>
      </c>
      <c r="D60" s="16" t="s">
        <v>226</v>
      </c>
      <c r="E60" s="16"/>
      <c r="F60" s="16"/>
      <c r="G60" s="17">
        <f>G61</f>
        <v>224.4</v>
      </c>
      <c r="H60" s="17">
        <f>H61</f>
        <v>0</v>
      </c>
      <c r="I60" s="23">
        <f t="shared" si="0"/>
        <v>224.4</v>
      </c>
    </row>
    <row r="61" spans="1:9" ht="10.5" customHeight="1">
      <c r="A61" s="15" t="s">
        <v>83</v>
      </c>
      <c r="B61" s="16" t="s">
        <v>10</v>
      </c>
      <c r="C61" s="16" t="s">
        <v>18</v>
      </c>
      <c r="D61" s="16" t="s">
        <v>226</v>
      </c>
      <c r="E61" s="16" t="s">
        <v>212</v>
      </c>
      <c r="F61" s="16"/>
      <c r="G61" s="17">
        <f>SUM(G62:G63)</f>
        <v>224.4</v>
      </c>
      <c r="H61" s="17">
        <f>SUM(H62:H63)</f>
        <v>0</v>
      </c>
      <c r="I61" s="23">
        <f t="shared" si="0"/>
        <v>224.4</v>
      </c>
    </row>
    <row r="62" spans="1:9" ht="10.5" customHeight="1">
      <c r="A62" s="15" t="s">
        <v>215</v>
      </c>
      <c r="B62" s="16" t="s">
        <v>10</v>
      </c>
      <c r="C62" s="16" t="s">
        <v>18</v>
      </c>
      <c r="D62" s="16" t="s">
        <v>226</v>
      </c>
      <c r="E62" s="16" t="s">
        <v>212</v>
      </c>
      <c r="F62" s="16" t="s">
        <v>218</v>
      </c>
      <c r="G62" s="17">
        <v>29.3</v>
      </c>
      <c r="H62" s="17"/>
      <c r="I62" s="23">
        <f t="shared" si="0"/>
        <v>29.3</v>
      </c>
    </row>
    <row r="63" spans="1:9" ht="10.5" customHeight="1">
      <c r="A63" s="15" t="s">
        <v>216</v>
      </c>
      <c r="B63" s="16" t="s">
        <v>10</v>
      </c>
      <c r="C63" s="16" t="s">
        <v>18</v>
      </c>
      <c r="D63" s="16" t="s">
        <v>226</v>
      </c>
      <c r="E63" s="16" t="s">
        <v>212</v>
      </c>
      <c r="F63" s="16" t="s">
        <v>222</v>
      </c>
      <c r="G63" s="17">
        <v>195.1</v>
      </c>
      <c r="H63" s="17"/>
      <c r="I63" s="23">
        <f t="shared" si="0"/>
        <v>195.1</v>
      </c>
    </row>
    <row r="64" spans="1:9" ht="18" customHeight="1">
      <c r="A64" s="15" t="s">
        <v>56</v>
      </c>
      <c r="B64" s="16" t="s">
        <v>10</v>
      </c>
      <c r="C64" s="16" t="s">
        <v>18</v>
      </c>
      <c r="D64" s="16" t="s">
        <v>57</v>
      </c>
      <c r="E64" s="16"/>
      <c r="F64" s="16"/>
      <c r="G64" s="17">
        <f>G65</f>
        <v>1095</v>
      </c>
      <c r="H64" s="17">
        <f>H65</f>
        <v>0</v>
      </c>
      <c r="I64" s="23">
        <f t="shared" si="0"/>
        <v>1095</v>
      </c>
    </row>
    <row r="65" spans="1:9" ht="10.5" customHeight="1">
      <c r="A65" s="15" t="s">
        <v>95</v>
      </c>
      <c r="B65" s="16" t="s">
        <v>10</v>
      </c>
      <c r="C65" s="16" t="s">
        <v>18</v>
      </c>
      <c r="D65" s="16" t="s">
        <v>96</v>
      </c>
      <c r="E65" s="16"/>
      <c r="F65" s="16"/>
      <c r="G65" s="17">
        <f>G66</f>
        <v>1095</v>
      </c>
      <c r="H65" s="17">
        <f>H66</f>
        <v>0</v>
      </c>
      <c r="I65" s="23">
        <f t="shared" si="0"/>
        <v>1095</v>
      </c>
    </row>
    <row r="66" spans="1:9" ht="10.5" customHeight="1">
      <c r="A66" s="15" t="s">
        <v>83</v>
      </c>
      <c r="B66" s="16" t="s">
        <v>10</v>
      </c>
      <c r="C66" s="16" t="s">
        <v>18</v>
      </c>
      <c r="D66" s="16" t="s">
        <v>96</v>
      </c>
      <c r="E66" s="16" t="s">
        <v>212</v>
      </c>
      <c r="F66" s="16"/>
      <c r="G66" s="17">
        <v>1095</v>
      </c>
      <c r="H66" s="27"/>
      <c r="I66" s="23">
        <f t="shared" si="0"/>
        <v>1095</v>
      </c>
    </row>
    <row r="67" spans="1:9" ht="10.5" customHeight="1">
      <c r="A67" s="15" t="s">
        <v>215</v>
      </c>
      <c r="B67" s="16" t="s">
        <v>10</v>
      </c>
      <c r="C67" s="16" t="s">
        <v>18</v>
      </c>
      <c r="D67" s="16" t="s">
        <v>96</v>
      </c>
      <c r="E67" s="16" t="s">
        <v>212</v>
      </c>
      <c r="F67" s="16" t="s">
        <v>218</v>
      </c>
      <c r="G67" s="17">
        <f>G66</f>
        <v>1095</v>
      </c>
      <c r="H67" s="17">
        <f>H66</f>
        <v>0</v>
      </c>
      <c r="I67" s="23">
        <f t="shared" si="0"/>
        <v>1095</v>
      </c>
    </row>
    <row r="68" spans="1:9" s="13" customFormat="1" ht="10.5" customHeight="1">
      <c r="A68" s="24" t="s">
        <v>227</v>
      </c>
      <c r="B68" s="26" t="s">
        <v>26</v>
      </c>
      <c r="C68" s="26"/>
      <c r="D68" s="26"/>
      <c r="E68" s="26"/>
      <c r="F68" s="26"/>
      <c r="G68" s="27">
        <f>G72</f>
        <v>737.4</v>
      </c>
      <c r="H68" s="27">
        <f>H72</f>
        <v>0</v>
      </c>
      <c r="I68" s="23">
        <f t="shared" si="0"/>
        <v>737.4</v>
      </c>
    </row>
    <row r="69" spans="1:9" s="13" customFormat="1" ht="10.5" customHeight="1">
      <c r="A69" s="24" t="s">
        <v>215</v>
      </c>
      <c r="B69" s="26" t="s">
        <v>218</v>
      </c>
      <c r="C69" s="26"/>
      <c r="D69" s="26"/>
      <c r="E69" s="26"/>
      <c r="F69" s="26" t="s">
        <v>218</v>
      </c>
      <c r="G69" s="27"/>
      <c r="H69" s="23"/>
      <c r="I69" s="23">
        <f t="shared" si="0"/>
        <v>0</v>
      </c>
    </row>
    <row r="70" spans="1:9" s="13" customFormat="1" ht="10.5" customHeight="1">
      <c r="A70" s="24" t="s">
        <v>216</v>
      </c>
      <c r="B70" s="26" t="s">
        <v>222</v>
      </c>
      <c r="C70" s="26"/>
      <c r="D70" s="26"/>
      <c r="E70" s="26"/>
      <c r="F70" s="26" t="s">
        <v>222</v>
      </c>
      <c r="G70" s="27"/>
      <c r="H70" s="23"/>
      <c r="I70" s="23">
        <f t="shared" si="0"/>
        <v>0</v>
      </c>
    </row>
    <row r="71" spans="1:9" s="13" customFormat="1" ht="10.5" customHeight="1">
      <c r="A71" s="24" t="s">
        <v>217</v>
      </c>
      <c r="B71" s="26" t="s">
        <v>219</v>
      </c>
      <c r="C71" s="26"/>
      <c r="D71" s="26"/>
      <c r="E71" s="26"/>
      <c r="F71" s="26" t="s">
        <v>219</v>
      </c>
      <c r="G71" s="27">
        <f>G76</f>
        <v>737.4</v>
      </c>
      <c r="H71" s="27">
        <f>H76</f>
        <v>0</v>
      </c>
      <c r="I71" s="23">
        <f t="shared" si="0"/>
        <v>737.4</v>
      </c>
    </row>
    <row r="72" spans="1:9" ht="10.5" customHeight="1">
      <c r="A72" s="15" t="s">
        <v>228</v>
      </c>
      <c r="B72" s="16" t="s">
        <v>26</v>
      </c>
      <c r="C72" s="16" t="s">
        <v>12</v>
      </c>
      <c r="D72" s="16"/>
      <c r="E72" s="16"/>
      <c r="F72" s="16"/>
      <c r="G72" s="17">
        <f aca="true" t="shared" si="7" ref="G72:H74">G73</f>
        <v>737.4</v>
      </c>
      <c r="H72" s="17">
        <f t="shared" si="7"/>
        <v>0</v>
      </c>
      <c r="I72" s="23">
        <f t="shared" si="0"/>
        <v>737.4</v>
      </c>
    </row>
    <row r="73" spans="1:9" ht="10.5" customHeight="1">
      <c r="A73" s="15" t="s">
        <v>229</v>
      </c>
      <c r="B73" s="16" t="s">
        <v>26</v>
      </c>
      <c r="C73" s="16" t="s">
        <v>12</v>
      </c>
      <c r="D73" s="16" t="s">
        <v>53</v>
      </c>
      <c r="E73" s="16"/>
      <c r="F73" s="16"/>
      <c r="G73" s="17">
        <f t="shared" si="7"/>
        <v>737.4</v>
      </c>
      <c r="H73" s="17">
        <f t="shared" si="7"/>
        <v>0</v>
      </c>
      <c r="I73" s="23">
        <f t="shared" si="0"/>
        <v>737.4</v>
      </c>
    </row>
    <row r="74" spans="1:9" ht="21" customHeight="1">
      <c r="A74" s="15" t="s">
        <v>230</v>
      </c>
      <c r="B74" s="16" t="s">
        <v>26</v>
      </c>
      <c r="C74" s="16" t="s">
        <v>12</v>
      </c>
      <c r="D74" s="16" t="s">
        <v>231</v>
      </c>
      <c r="E74" s="16"/>
      <c r="F74" s="16"/>
      <c r="G74" s="17">
        <f t="shared" si="7"/>
        <v>737.4</v>
      </c>
      <c r="H74" s="17">
        <f t="shared" si="7"/>
        <v>0</v>
      </c>
      <c r="I74" s="23">
        <f t="shared" si="0"/>
        <v>737.4</v>
      </c>
    </row>
    <row r="75" spans="1:9" ht="10.5" customHeight="1">
      <c r="A75" s="15" t="s">
        <v>232</v>
      </c>
      <c r="B75" s="16" t="s">
        <v>26</v>
      </c>
      <c r="C75" s="16" t="s">
        <v>12</v>
      </c>
      <c r="D75" s="16" t="s">
        <v>231</v>
      </c>
      <c r="E75" s="16" t="s">
        <v>233</v>
      </c>
      <c r="F75" s="16"/>
      <c r="G75" s="17">
        <v>737.4</v>
      </c>
      <c r="H75" s="27"/>
      <c r="I75" s="23">
        <f t="shared" si="0"/>
        <v>737.4</v>
      </c>
    </row>
    <row r="76" spans="1:9" ht="10.5" customHeight="1">
      <c r="A76" s="15" t="s">
        <v>217</v>
      </c>
      <c r="B76" s="16" t="s">
        <v>26</v>
      </c>
      <c r="C76" s="16" t="s">
        <v>12</v>
      </c>
      <c r="D76" s="16" t="s">
        <v>231</v>
      </c>
      <c r="E76" s="16" t="s">
        <v>233</v>
      </c>
      <c r="F76" s="16" t="s">
        <v>219</v>
      </c>
      <c r="G76" s="17">
        <f>G75</f>
        <v>737.4</v>
      </c>
      <c r="H76" s="17">
        <f>H75</f>
        <v>0</v>
      </c>
      <c r="I76" s="23">
        <f aca="true" t="shared" si="8" ref="I76:I143">SUM(G76:H76)</f>
        <v>737.4</v>
      </c>
    </row>
    <row r="77" spans="1:9" ht="10.5" customHeight="1">
      <c r="A77" s="15" t="s">
        <v>234</v>
      </c>
      <c r="B77" s="16" t="s">
        <v>12</v>
      </c>
      <c r="C77" s="16"/>
      <c r="D77" s="16"/>
      <c r="E77" s="16"/>
      <c r="F77" s="16"/>
      <c r="G77" s="17">
        <f>G81</f>
        <v>150</v>
      </c>
      <c r="H77" s="17">
        <f>H81</f>
        <v>0</v>
      </c>
      <c r="I77" s="23">
        <f t="shared" si="8"/>
        <v>150</v>
      </c>
    </row>
    <row r="78" spans="1:9" ht="10.5" customHeight="1">
      <c r="A78" s="15" t="s">
        <v>215</v>
      </c>
      <c r="B78" s="16" t="s">
        <v>218</v>
      </c>
      <c r="C78" s="16"/>
      <c r="D78" s="16"/>
      <c r="E78" s="16"/>
      <c r="F78" s="16" t="s">
        <v>218</v>
      </c>
      <c r="G78" s="17">
        <f>G85</f>
        <v>150</v>
      </c>
      <c r="H78" s="17">
        <f>H85</f>
        <v>0</v>
      </c>
      <c r="I78" s="23">
        <f t="shared" si="8"/>
        <v>150</v>
      </c>
    </row>
    <row r="79" spans="1:9" ht="10.5" customHeight="1">
      <c r="A79" s="15" t="s">
        <v>216</v>
      </c>
      <c r="B79" s="16" t="s">
        <v>222</v>
      </c>
      <c r="C79" s="16"/>
      <c r="D79" s="16"/>
      <c r="E79" s="16"/>
      <c r="F79" s="16" t="s">
        <v>222</v>
      </c>
      <c r="G79" s="17"/>
      <c r="H79" s="27"/>
      <c r="I79" s="23">
        <f t="shared" si="8"/>
        <v>0</v>
      </c>
    </row>
    <row r="80" spans="1:9" ht="10.5" customHeight="1">
      <c r="A80" s="15" t="s">
        <v>217</v>
      </c>
      <c r="B80" s="16" t="s">
        <v>219</v>
      </c>
      <c r="C80" s="16"/>
      <c r="D80" s="16"/>
      <c r="E80" s="16"/>
      <c r="F80" s="16" t="s">
        <v>219</v>
      </c>
      <c r="G80" s="17"/>
      <c r="H80" s="27"/>
      <c r="I80" s="23">
        <f t="shared" si="8"/>
        <v>0</v>
      </c>
    </row>
    <row r="81" spans="1:9" ht="10.5" customHeight="1">
      <c r="A81" s="15" t="s">
        <v>235</v>
      </c>
      <c r="B81" s="16" t="s">
        <v>12</v>
      </c>
      <c r="C81" s="16" t="s">
        <v>26</v>
      </c>
      <c r="D81" s="16"/>
      <c r="E81" s="16"/>
      <c r="F81" s="16"/>
      <c r="G81" s="17">
        <f>G82</f>
        <v>150</v>
      </c>
      <c r="H81" s="17">
        <f>H82</f>
        <v>0</v>
      </c>
      <c r="I81" s="23">
        <f t="shared" si="8"/>
        <v>150</v>
      </c>
    </row>
    <row r="82" spans="1:9" ht="10.5" customHeight="1">
      <c r="A82" s="15" t="s">
        <v>236</v>
      </c>
      <c r="B82" s="16" t="s">
        <v>12</v>
      </c>
      <c r="C82" s="16" t="s">
        <v>26</v>
      </c>
      <c r="D82" s="16" t="s">
        <v>263</v>
      </c>
      <c r="E82" s="16"/>
      <c r="F82" s="16"/>
      <c r="G82" s="17">
        <f>G84</f>
        <v>150</v>
      </c>
      <c r="H82" s="17">
        <f>H84</f>
        <v>0</v>
      </c>
      <c r="I82" s="23">
        <f t="shared" si="8"/>
        <v>150</v>
      </c>
    </row>
    <row r="83" spans="1:9" ht="20.25" customHeight="1">
      <c r="A83" s="15" t="s">
        <v>262</v>
      </c>
      <c r="B83" s="16" t="s">
        <v>12</v>
      </c>
      <c r="C83" s="16" t="s">
        <v>26</v>
      </c>
      <c r="D83" s="16" t="s">
        <v>261</v>
      </c>
      <c r="E83" s="16"/>
      <c r="F83" s="16"/>
      <c r="G83" s="17">
        <f>G84</f>
        <v>150</v>
      </c>
      <c r="H83" s="17">
        <f>H84</f>
        <v>0</v>
      </c>
      <c r="I83" s="23">
        <f t="shared" si="8"/>
        <v>150</v>
      </c>
    </row>
    <row r="84" spans="1:9" ht="10.5" customHeight="1">
      <c r="A84" s="15" t="s">
        <v>83</v>
      </c>
      <c r="B84" s="16" t="s">
        <v>12</v>
      </c>
      <c r="C84" s="16" t="s">
        <v>26</v>
      </c>
      <c r="D84" s="16" t="s">
        <v>261</v>
      </c>
      <c r="E84" s="16" t="s">
        <v>212</v>
      </c>
      <c r="F84" s="16"/>
      <c r="G84" s="17">
        <v>150</v>
      </c>
      <c r="H84" s="27"/>
      <c r="I84" s="23">
        <f t="shared" si="8"/>
        <v>150</v>
      </c>
    </row>
    <row r="85" spans="1:9" ht="10.5" customHeight="1">
      <c r="A85" s="15" t="s">
        <v>215</v>
      </c>
      <c r="B85" s="16" t="s">
        <v>12</v>
      </c>
      <c r="C85" s="16" t="s">
        <v>26</v>
      </c>
      <c r="D85" s="16" t="s">
        <v>261</v>
      </c>
      <c r="E85" s="16" t="s">
        <v>212</v>
      </c>
      <c r="F85" s="16" t="s">
        <v>218</v>
      </c>
      <c r="G85" s="17">
        <f>G84</f>
        <v>150</v>
      </c>
      <c r="H85" s="17">
        <f>H84</f>
        <v>0</v>
      </c>
      <c r="I85" s="23">
        <f t="shared" si="8"/>
        <v>150</v>
      </c>
    </row>
    <row r="86" spans="1:9" s="6" customFormat="1" ht="10.5" customHeight="1">
      <c r="A86" s="18" t="s">
        <v>19</v>
      </c>
      <c r="B86" s="19" t="s">
        <v>14</v>
      </c>
      <c r="C86" s="19"/>
      <c r="D86" s="19"/>
      <c r="E86" s="19"/>
      <c r="F86" s="19"/>
      <c r="G86" s="20">
        <f>G90+G100+G95</f>
        <v>3278.3</v>
      </c>
      <c r="H86" s="20">
        <f>H90+H100+H95</f>
        <v>0</v>
      </c>
      <c r="I86" s="23">
        <f t="shared" si="8"/>
        <v>3278.3</v>
      </c>
    </row>
    <row r="87" spans="1:9" s="6" customFormat="1" ht="10.5" customHeight="1">
      <c r="A87" s="18" t="s">
        <v>215</v>
      </c>
      <c r="B87" s="19" t="s">
        <v>218</v>
      </c>
      <c r="C87" s="19"/>
      <c r="D87" s="19"/>
      <c r="E87" s="19"/>
      <c r="F87" s="19" t="s">
        <v>218</v>
      </c>
      <c r="G87" s="20">
        <f>G94+G99+G103</f>
        <v>3278.3</v>
      </c>
      <c r="H87" s="20">
        <f>H94+H99+H103</f>
        <v>0</v>
      </c>
      <c r="I87" s="23">
        <f t="shared" si="8"/>
        <v>3278.3</v>
      </c>
    </row>
    <row r="88" spans="1:9" s="6" customFormat="1" ht="10.5" customHeight="1">
      <c r="A88" s="18" t="s">
        <v>216</v>
      </c>
      <c r="B88" s="19" t="s">
        <v>222</v>
      </c>
      <c r="C88" s="19"/>
      <c r="D88" s="19"/>
      <c r="E88" s="19"/>
      <c r="F88" s="19" t="s">
        <v>222</v>
      </c>
      <c r="G88" s="20"/>
      <c r="H88" s="23"/>
      <c r="I88" s="23">
        <f t="shared" si="8"/>
        <v>0</v>
      </c>
    </row>
    <row r="89" spans="1:9" s="6" customFormat="1" ht="10.5" customHeight="1">
      <c r="A89" s="18" t="s">
        <v>217</v>
      </c>
      <c r="B89" s="19" t="s">
        <v>219</v>
      </c>
      <c r="C89" s="19"/>
      <c r="D89" s="19"/>
      <c r="E89" s="19"/>
      <c r="F89" s="19" t="s">
        <v>219</v>
      </c>
      <c r="G89" s="20"/>
      <c r="H89" s="23"/>
      <c r="I89" s="23">
        <f t="shared" si="8"/>
        <v>0</v>
      </c>
    </row>
    <row r="90" spans="1:9" s="12" customFormat="1" ht="10.5" customHeight="1">
      <c r="A90" s="15" t="s">
        <v>34</v>
      </c>
      <c r="B90" s="16" t="s">
        <v>14</v>
      </c>
      <c r="C90" s="16" t="s">
        <v>23</v>
      </c>
      <c r="D90" s="16"/>
      <c r="E90" s="16"/>
      <c r="F90" s="16"/>
      <c r="G90" s="17">
        <f aca="true" t="shared" si="9" ref="G90:H92">G91</f>
        <v>2384.3</v>
      </c>
      <c r="H90" s="17">
        <f t="shared" si="9"/>
        <v>0</v>
      </c>
      <c r="I90" s="23">
        <f t="shared" si="8"/>
        <v>2384.3</v>
      </c>
    </row>
    <row r="91" spans="1:9" s="12" customFormat="1" ht="23.25" customHeight="1">
      <c r="A91" s="15" t="s">
        <v>85</v>
      </c>
      <c r="B91" s="16" t="s">
        <v>14</v>
      </c>
      <c r="C91" s="16" t="s">
        <v>23</v>
      </c>
      <c r="D91" s="16" t="s">
        <v>84</v>
      </c>
      <c r="E91" s="16"/>
      <c r="F91" s="16"/>
      <c r="G91" s="17">
        <f t="shared" si="9"/>
        <v>2384.3</v>
      </c>
      <c r="H91" s="17">
        <f t="shared" si="9"/>
        <v>0</v>
      </c>
      <c r="I91" s="23">
        <f t="shared" si="8"/>
        <v>2384.3</v>
      </c>
    </row>
    <row r="92" spans="1:9" s="12" customFormat="1" ht="10.5" customHeight="1">
      <c r="A92" s="15" t="s">
        <v>49</v>
      </c>
      <c r="B92" s="16" t="s">
        <v>14</v>
      </c>
      <c r="C92" s="16" t="s">
        <v>23</v>
      </c>
      <c r="D92" s="16" t="s">
        <v>86</v>
      </c>
      <c r="E92" s="16"/>
      <c r="F92" s="16"/>
      <c r="G92" s="17">
        <f t="shared" si="9"/>
        <v>2384.3</v>
      </c>
      <c r="H92" s="17">
        <f t="shared" si="9"/>
        <v>0</v>
      </c>
      <c r="I92" s="23">
        <f t="shared" si="8"/>
        <v>2384.3</v>
      </c>
    </row>
    <row r="93" spans="1:9" s="12" customFormat="1" ht="10.5" customHeight="1">
      <c r="A93" s="15" t="s">
        <v>83</v>
      </c>
      <c r="B93" s="16" t="s">
        <v>14</v>
      </c>
      <c r="C93" s="16" t="s">
        <v>23</v>
      </c>
      <c r="D93" s="16" t="s">
        <v>86</v>
      </c>
      <c r="E93" s="16" t="s">
        <v>212</v>
      </c>
      <c r="F93" s="16"/>
      <c r="G93" s="17">
        <v>2384.3</v>
      </c>
      <c r="H93" s="27"/>
      <c r="I93" s="23">
        <f t="shared" si="8"/>
        <v>2384.3</v>
      </c>
    </row>
    <row r="94" spans="1:9" s="12" customFormat="1" ht="10.5" customHeight="1">
      <c r="A94" s="15" t="s">
        <v>215</v>
      </c>
      <c r="B94" s="16" t="s">
        <v>14</v>
      </c>
      <c r="C94" s="16" t="s">
        <v>23</v>
      </c>
      <c r="D94" s="16" t="s">
        <v>86</v>
      </c>
      <c r="E94" s="16" t="s">
        <v>212</v>
      </c>
      <c r="F94" s="16" t="s">
        <v>218</v>
      </c>
      <c r="G94" s="17">
        <f>G93</f>
        <v>2384.3</v>
      </c>
      <c r="H94" s="17">
        <f>H93</f>
        <v>0</v>
      </c>
      <c r="I94" s="23">
        <f t="shared" si="8"/>
        <v>2384.3</v>
      </c>
    </row>
    <row r="95" spans="1:9" s="12" customFormat="1" ht="10.5" customHeight="1">
      <c r="A95" s="15" t="s">
        <v>30</v>
      </c>
      <c r="B95" s="16" t="s">
        <v>14</v>
      </c>
      <c r="C95" s="16" t="s">
        <v>28</v>
      </c>
      <c r="D95" s="16"/>
      <c r="E95" s="16"/>
      <c r="F95" s="16"/>
      <c r="G95" s="17">
        <f aca="true" t="shared" si="10" ref="G95:H97">G96</f>
        <v>875</v>
      </c>
      <c r="H95" s="17">
        <f t="shared" si="10"/>
        <v>0</v>
      </c>
      <c r="I95" s="23">
        <f t="shared" si="8"/>
        <v>875</v>
      </c>
    </row>
    <row r="96" spans="1:9" s="12" customFormat="1" ht="10.5" customHeight="1">
      <c r="A96" s="15" t="s">
        <v>194</v>
      </c>
      <c r="B96" s="16" t="s">
        <v>14</v>
      </c>
      <c r="C96" s="16" t="s">
        <v>28</v>
      </c>
      <c r="D96" s="16" t="s">
        <v>195</v>
      </c>
      <c r="E96" s="16"/>
      <c r="F96" s="16"/>
      <c r="G96" s="17">
        <f t="shared" si="10"/>
        <v>875</v>
      </c>
      <c r="H96" s="17">
        <f t="shared" si="10"/>
        <v>0</v>
      </c>
      <c r="I96" s="23">
        <f t="shared" si="8"/>
        <v>875</v>
      </c>
    </row>
    <row r="97" spans="1:9" s="12" customFormat="1" ht="10.5" customHeight="1">
      <c r="A97" s="15" t="s">
        <v>196</v>
      </c>
      <c r="B97" s="16" t="s">
        <v>14</v>
      </c>
      <c r="C97" s="16" t="s">
        <v>28</v>
      </c>
      <c r="D97" s="16" t="s">
        <v>197</v>
      </c>
      <c r="E97" s="16"/>
      <c r="F97" s="16"/>
      <c r="G97" s="17">
        <f t="shared" si="10"/>
        <v>875</v>
      </c>
      <c r="H97" s="17">
        <f t="shared" si="10"/>
        <v>0</v>
      </c>
      <c r="I97" s="23">
        <f t="shared" si="8"/>
        <v>875</v>
      </c>
    </row>
    <row r="98" spans="1:9" s="12" customFormat="1" ht="10.5" customHeight="1">
      <c r="A98" s="15" t="s">
        <v>83</v>
      </c>
      <c r="B98" s="16" t="s">
        <v>14</v>
      </c>
      <c r="C98" s="16" t="s">
        <v>28</v>
      </c>
      <c r="D98" s="16" t="s">
        <v>197</v>
      </c>
      <c r="E98" s="16" t="s">
        <v>212</v>
      </c>
      <c r="F98" s="16"/>
      <c r="G98" s="17">
        <v>875</v>
      </c>
      <c r="H98" s="27"/>
      <c r="I98" s="23">
        <f t="shared" si="8"/>
        <v>875</v>
      </c>
    </row>
    <row r="99" spans="1:9" s="12" customFormat="1" ht="10.5" customHeight="1">
      <c r="A99" s="15" t="s">
        <v>215</v>
      </c>
      <c r="B99" s="16" t="s">
        <v>14</v>
      </c>
      <c r="C99" s="16" t="s">
        <v>28</v>
      </c>
      <c r="D99" s="16" t="s">
        <v>197</v>
      </c>
      <c r="E99" s="16" t="s">
        <v>212</v>
      </c>
      <c r="F99" s="16" t="s">
        <v>218</v>
      </c>
      <c r="G99" s="17">
        <f>G98</f>
        <v>875</v>
      </c>
      <c r="H99" s="17">
        <f>H98</f>
        <v>0</v>
      </c>
      <c r="I99" s="23">
        <f t="shared" si="8"/>
        <v>875</v>
      </c>
    </row>
    <row r="100" spans="1:9" ht="10.5" customHeight="1">
      <c r="A100" s="15" t="s">
        <v>20</v>
      </c>
      <c r="B100" s="16" t="s">
        <v>14</v>
      </c>
      <c r="C100" s="16" t="s">
        <v>79</v>
      </c>
      <c r="D100" s="16"/>
      <c r="E100" s="16"/>
      <c r="F100" s="16"/>
      <c r="G100" s="17">
        <f>G101</f>
        <v>19</v>
      </c>
      <c r="H100" s="17">
        <f>H101</f>
        <v>0</v>
      </c>
      <c r="I100" s="23">
        <f t="shared" si="8"/>
        <v>19</v>
      </c>
    </row>
    <row r="101" spans="1:9" ht="12.75" customHeight="1">
      <c r="A101" s="15" t="s">
        <v>97</v>
      </c>
      <c r="B101" s="16" t="s">
        <v>14</v>
      </c>
      <c r="C101" s="16" t="s">
        <v>79</v>
      </c>
      <c r="D101" s="16" t="s">
        <v>98</v>
      </c>
      <c r="E101" s="16"/>
      <c r="F101" s="16"/>
      <c r="G101" s="17">
        <f>G102</f>
        <v>19</v>
      </c>
      <c r="H101" s="17">
        <f>H102</f>
        <v>0</v>
      </c>
      <c r="I101" s="23">
        <f t="shared" si="8"/>
        <v>19</v>
      </c>
    </row>
    <row r="102" spans="1:9" ht="10.5" customHeight="1">
      <c r="A102" s="15" t="s">
        <v>83</v>
      </c>
      <c r="B102" s="16" t="s">
        <v>14</v>
      </c>
      <c r="C102" s="16" t="s">
        <v>79</v>
      </c>
      <c r="D102" s="16" t="s">
        <v>98</v>
      </c>
      <c r="E102" s="16" t="s">
        <v>212</v>
      </c>
      <c r="F102" s="16"/>
      <c r="G102" s="17">
        <v>19</v>
      </c>
      <c r="H102" s="27"/>
      <c r="I102" s="23">
        <f t="shared" si="8"/>
        <v>19</v>
      </c>
    </row>
    <row r="103" spans="1:9" ht="10.5" customHeight="1">
      <c r="A103" s="15" t="s">
        <v>215</v>
      </c>
      <c r="B103" s="16" t="s">
        <v>14</v>
      </c>
      <c r="C103" s="16" t="s">
        <v>79</v>
      </c>
      <c r="D103" s="16" t="s">
        <v>98</v>
      </c>
      <c r="E103" s="16" t="s">
        <v>212</v>
      </c>
      <c r="F103" s="16" t="s">
        <v>218</v>
      </c>
      <c r="G103" s="17">
        <f>G102</f>
        <v>19</v>
      </c>
      <c r="H103" s="17">
        <f>H102</f>
        <v>0</v>
      </c>
      <c r="I103" s="23">
        <f t="shared" si="8"/>
        <v>19</v>
      </c>
    </row>
    <row r="104" spans="1:9" s="6" customFormat="1" ht="10.5" customHeight="1">
      <c r="A104" s="18" t="s">
        <v>22</v>
      </c>
      <c r="B104" s="19" t="s">
        <v>23</v>
      </c>
      <c r="C104" s="19"/>
      <c r="D104" s="19"/>
      <c r="E104" s="19"/>
      <c r="F104" s="19"/>
      <c r="G104" s="20">
        <f>G108+G119+G114</f>
        <v>650</v>
      </c>
      <c r="H104" s="20">
        <f>H108+H119+H114</f>
        <v>0</v>
      </c>
      <c r="I104" s="23">
        <f t="shared" si="8"/>
        <v>650</v>
      </c>
    </row>
    <row r="105" spans="1:9" s="6" customFormat="1" ht="10.5" customHeight="1">
      <c r="A105" s="18" t="s">
        <v>215</v>
      </c>
      <c r="B105" s="19" t="s">
        <v>218</v>
      </c>
      <c r="C105" s="19"/>
      <c r="D105" s="19"/>
      <c r="E105" s="19"/>
      <c r="F105" s="19" t="s">
        <v>218</v>
      </c>
      <c r="G105" s="20">
        <f>G113+G118+G123</f>
        <v>650</v>
      </c>
      <c r="H105" s="20">
        <f>H113+H118+H123</f>
        <v>0</v>
      </c>
      <c r="I105" s="23">
        <f t="shared" si="8"/>
        <v>650</v>
      </c>
    </row>
    <row r="106" spans="1:9" s="6" customFormat="1" ht="10.5" customHeight="1">
      <c r="A106" s="18" t="s">
        <v>216</v>
      </c>
      <c r="B106" s="19" t="s">
        <v>222</v>
      </c>
      <c r="C106" s="19"/>
      <c r="D106" s="19"/>
      <c r="E106" s="19"/>
      <c r="F106" s="19" t="s">
        <v>222</v>
      </c>
      <c r="G106" s="20"/>
      <c r="H106" s="23"/>
      <c r="I106" s="23">
        <f t="shared" si="8"/>
        <v>0</v>
      </c>
    </row>
    <row r="107" spans="1:9" s="6" customFormat="1" ht="10.5" customHeight="1">
      <c r="A107" s="18" t="s">
        <v>217</v>
      </c>
      <c r="B107" s="19" t="s">
        <v>219</v>
      </c>
      <c r="C107" s="19"/>
      <c r="D107" s="19"/>
      <c r="E107" s="19"/>
      <c r="F107" s="19" t="s">
        <v>219</v>
      </c>
      <c r="G107" s="20"/>
      <c r="H107" s="23"/>
      <c r="I107" s="23">
        <f t="shared" si="8"/>
        <v>0</v>
      </c>
    </row>
    <row r="108" spans="1:9" s="6" customFormat="1" ht="10.5" customHeight="1">
      <c r="A108" s="24" t="s">
        <v>24</v>
      </c>
      <c r="B108" s="26" t="s">
        <v>23</v>
      </c>
      <c r="C108" s="26" t="s">
        <v>10</v>
      </c>
      <c r="D108" s="26"/>
      <c r="E108" s="26"/>
      <c r="F108" s="26"/>
      <c r="G108" s="27">
        <f aca="true" t="shared" si="11" ref="G108:H111">G109</f>
        <v>150</v>
      </c>
      <c r="H108" s="27">
        <f t="shared" si="11"/>
        <v>0</v>
      </c>
      <c r="I108" s="23">
        <f t="shared" si="8"/>
        <v>150</v>
      </c>
    </row>
    <row r="109" spans="1:9" s="6" customFormat="1" ht="21" customHeight="1">
      <c r="A109" s="24" t="s">
        <v>158</v>
      </c>
      <c r="B109" s="26" t="s">
        <v>23</v>
      </c>
      <c r="C109" s="26" t="s">
        <v>10</v>
      </c>
      <c r="D109" s="26" t="s">
        <v>159</v>
      </c>
      <c r="E109" s="26"/>
      <c r="F109" s="26"/>
      <c r="G109" s="27">
        <f t="shared" si="11"/>
        <v>150</v>
      </c>
      <c r="H109" s="27">
        <f t="shared" si="11"/>
        <v>0</v>
      </c>
      <c r="I109" s="23">
        <f t="shared" si="8"/>
        <v>150</v>
      </c>
    </row>
    <row r="110" spans="1:9" s="6" customFormat="1" ht="31.5" customHeight="1">
      <c r="A110" s="24" t="s">
        <v>160</v>
      </c>
      <c r="B110" s="26" t="s">
        <v>23</v>
      </c>
      <c r="C110" s="26" t="s">
        <v>10</v>
      </c>
      <c r="D110" s="26" t="s">
        <v>161</v>
      </c>
      <c r="E110" s="26"/>
      <c r="F110" s="26"/>
      <c r="G110" s="27">
        <f t="shared" si="11"/>
        <v>150</v>
      </c>
      <c r="H110" s="27">
        <f t="shared" si="11"/>
        <v>0</v>
      </c>
      <c r="I110" s="23">
        <f t="shared" si="8"/>
        <v>150</v>
      </c>
    </row>
    <row r="111" spans="1:9" s="6" customFormat="1" ht="12" customHeight="1">
      <c r="A111" s="24" t="s">
        <v>162</v>
      </c>
      <c r="B111" s="26" t="s">
        <v>23</v>
      </c>
      <c r="C111" s="26" t="s">
        <v>10</v>
      </c>
      <c r="D111" s="26" t="s">
        <v>163</v>
      </c>
      <c r="E111" s="26"/>
      <c r="F111" s="26"/>
      <c r="G111" s="27">
        <f t="shared" si="11"/>
        <v>150</v>
      </c>
      <c r="H111" s="27">
        <f t="shared" si="11"/>
        <v>0</v>
      </c>
      <c r="I111" s="23">
        <f t="shared" si="8"/>
        <v>150</v>
      </c>
    </row>
    <row r="112" spans="1:9" s="6" customFormat="1" ht="10.5" customHeight="1">
      <c r="A112" s="24" t="s">
        <v>164</v>
      </c>
      <c r="B112" s="26" t="s">
        <v>23</v>
      </c>
      <c r="C112" s="26" t="s">
        <v>10</v>
      </c>
      <c r="D112" s="26" t="s">
        <v>163</v>
      </c>
      <c r="E112" s="26" t="s">
        <v>165</v>
      </c>
      <c r="F112" s="26"/>
      <c r="G112" s="27">
        <v>150</v>
      </c>
      <c r="H112" s="27"/>
      <c r="I112" s="23">
        <f t="shared" si="8"/>
        <v>150</v>
      </c>
    </row>
    <row r="113" spans="1:9" s="6" customFormat="1" ht="10.5" customHeight="1">
      <c r="A113" s="24" t="s">
        <v>215</v>
      </c>
      <c r="B113" s="26" t="s">
        <v>23</v>
      </c>
      <c r="C113" s="26" t="s">
        <v>10</v>
      </c>
      <c r="D113" s="26" t="s">
        <v>163</v>
      </c>
      <c r="E113" s="26" t="s">
        <v>165</v>
      </c>
      <c r="F113" s="26" t="s">
        <v>218</v>
      </c>
      <c r="G113" s="27">
        <f>G112</f>
        <v>150</v>
      </c>
      <c r="H113" s="27">
        <f>H112</f>
        <v>0</v>
      </c>
      <c r="I113" s="23">
        <f t="shared" si="8"/>
        <v>150</v>
      </c>
    </row>
    <row r="114" spans="1:9" s="6" customFormat="1" ht="10.5" customHeight="1">
      <c r="A114" s="24" t="s">
        <v>25</v>
      </c>
      <c r="B114" s="26" t="s">
        <v>23</v>
      </c>
      <c r="C114" s="26" t="s">
        <v>26</v>
      </c>
      <c r="D114" s="26"/>
      <c r="E114" s="26"/>
      <c r="F114" s="26"/>
      <c r="G114" s="27">
        <f aca="true" t="shared" si="12" ref="G114:H116">G115</f>
        <v>300</v>
      </c>
      <c r="H114" s="27">
        <f t="shared" si="12"/>
        <v>0</v>
      </c>
      <c r="I114" s="23">
        <f t="shared" si="8"/>
        <v>300</v>
      </c>
    </row>
    <row r="115" spans="1:9" s="6" customFormat="1" ht="20.25" customHeight="1">
      <c r="A115" s="24" t="s">
        <v>237</v>
      </c>
      <c r="B115" s="26" t="s">
        <v>23</v>
      </c>
      <c r="C115" s="26" t="s">
        <v>26</v>
      </c>
      <c r="D115" s="26" t="s">
        <v>238</v>
      </c>
      <c r="E115" s="26"/>
      <c r="F115" s="26"/>
      <c r="G115" s="27">
        <f t="shared" si="12"/>
        <v>300</v>
      </c>
      <c r="H115" s="27">
        <f t="shared" si="12"/>
        <v>0</v>
      </c>
      <c r="I115" s="23">
        <f t="shared" si="8"/>
        <v>300</v>
      </c>
    </row>
    <row r="116" spans="1:9" s="6" customFormat="1" ht="20.25" customHeight="1">
      <c r="A116" s="24" t="s">
        <v>239</v>
      </c>
      <c r="B116" s="26" t="s">
        <v>23</v>
      </c>
      <c r="C116" s="26" t="s">
        <v>26</v>
      </c>
      <c r="D116" s="26" t="s">
        <v>240</v>
      </c>
      <c r="E116" s="26"/>
      <c r="F116" s="26"/>
      <c r="G116" s="27">
        <f t="shared" si="12"/>
        <v>300</v>
      </c>
      <c r="H116" s="27">
        <f t="shared" si="12"/>
        <v>0</v>
      </c>
      <c r="I116" s="23">
        <f t="shared" si="8"/>
        <v>300</v>
      </c>
    </row>
    <row r="117" spans="1:9" s="6" customFormat="1" ht="10.5" customHeight="1">
      <c r="A117" s="24" t="s">
        <v>241</v>
      </c>
      <c r="B117" s="26" t="s">
        <v>23</v>
      </c>
      <c r="C117" s="26" t="s">
        <v>26</v>
      </c>
      <c r="D117" s="26" t="s">
        <v>240</v>
      </c>
      <c r="E117" s="26" t="s">
        <v>242</v>
      </c>
      <c r="F117" s="26"/>
      <c r="G117" s="27">
        <v>300</v>
      </c>
      <c r="H117" s="27"/>
      <c r="I117" s="23">
        <f t="shared" si="8"/>
        <v>300</v>
      </c>
    </row>
    <row r="118" spans="1:9" s="6" customFormat="1" ht="10.5" customHeight="1">
      <c r="A118" s="24" t="s">
        <v>215</v>
      </c>
      <c r="B118" s="26" t="s">
        <v>23</v>
      </c>
      <c r="C118" s="26" t="s">
        <v>26</v>
      </c>
      <c r="D118" s="26" t="s">
        <v>240</v>
      </c>
      <c r="E118" s="26" t="s">
        <v>242</v>
      </c>
      <c r="F118" s="26" t="s">
        <v>218</v>
      </c>
      <c r="G118" s="27">
        <f>G117</f>
        <v>300</v>
      </c>
      <c r="H118" s="27">
        <f>H117</f>
        <v>0</v>
      </c>
      <c r="I118" s="23">
        <f t="shared" si="8"/>
        <v>300</v>
      </c>
    </row>
    <row r="119" spans="1:9" ht="10.5" customHeight="1">
      <c r="A119" s="15" t="s">
        <v>166</v>
      </c>
      <c r="B119" s="16" t="s">
        <v>23</v>
      </c>
      <c r="C119" s="16" t="s">
        <v>12</v>
      </c>
      <c r="D119" s="16"/>
      <c r="E119" s="16"/>
      <c r="F119" s="16"/>
      <c r="G119" s="17">
        <f aca="true" t="shared" si="13" ref="G119:H121">G120</f>
        <v>200</v>
      </c>
      <c r="H119" s="17">
        <f t="shared" si="13"/>
        <v>0</v>
      </c>
      <c r="I119" s="23">
        <f t="shared" si="8"/>
        <v>200</v>
      </c>
    </row>
    <row r="120" spans="1:9" ht="10.5" customHeight="1">
      <c r="A120" s="15" t="s">
        <v>166</v>
      </c>
      <c r="B120" s="16" t="s">
        <v>23</v>
      </c>
      <c r="C120" s="16" t="s">
        <v>12</v>
      </c>
      <c r="D120" s="16" t="s">
        <v>167</v>
      </c>
      <c r="E120" s="16"/>
      <c r="F120" s="16"/>
      <c r="G120" s="17">
        <f t="shared" si="13"/>
        <v>200</v>
      </c>
      <c r="H120" s="17">
        <f t="shared" si="13"/>
        <v>0</v>
      </c>
      <c r="I120" s="23">
        <f t="shared" si="8"/>
        <v>200</v>
      </c>
    </row>
    <row r="121" spans="1:9" ht="10.5" customHeight="1">
      <c r="A121" s="15" t="s">
        <v>168</v>
      </c>
      <c r="B121" s="16" t="s">
        <v>23</v>
      </c>
      <c r="C121" s="16" t="s">
        <v>12</v>
      </c>
      <c r="D121" s="16" t="s">
        <v>169</v>
      </c>
      <c r="E121" s="16"/>
      <c r="F121" s="16"/>
      <c r="G121" s="17">
        <f t="shared" si="13"/>
        <v>200</v>
      </c>
      <c r="H121" s="17">
        <f t="shared" si="13"/>
        <v>0</v>
      </c>
      <c r="I121" s="23">
        <f t="shared" si="8"/>
        <v>200</v>
      </c>
    </row>
    <row r="122" spans="1:9" ht="10.5" customHeight="1">
      <c r="A122" s="17" t="s">
        <v>83</v>
      </c>
      <c r="B122" s="16" t="s">
        <v>23</v>
      </c>
      <c r="C122" s="16" t="s">
        <v>12</v>
      </c>
      <c r="D122" s="16" t="s">
        <v>169</v>
      </c>
      <c r="E122" s="16" t="s">
        <v>212</v>
      </c>
      <c r="F122" s="16"/>
      <c r="G122" s="17">
        <v>200</v>
      </c>
      <c r="H122" s="27"/>
      <c r="I122" s="23">
        <f t="shared" si="8"/>
        <v>200</v>
      </c>
    </row>
    <row r="123" spans="1:9" ht="10.5" customHeight="1">
      <c r="A123" s="15" t="s">
        <v>215</v>
      </c>
      <c r="B123" s="16" t="s">
        <v>23</v>
      </c>
      <c r="C123" s="16" t="s">
        <v>12</v>
      </c>
      <c r="D123" s="16" t="s">
        <v>169</v>
      </c>
      <c r="E123" s="16" t="s">
        <v>212</v>
      </c>
      <c r="F123" s="16" t="s">
        <v>218</v>
      </c>
      <c r="G123" s="17">
        <f>G122</f>
        <v>200</v>
      </c>
      <c r="H123" s="17">
        <f>H122</f>
        <v>0</v>
      </c>
      <c r="I123" s="23">
        <f t="shared" si="8"/>
        <v>200</v>
      </c>
    </row>
    <row r="124" spans="1:9" s="13" customFormat="1" ht="10.5" customHeight="1">
      <c r="A124" s="18" t="s">
        <v>35</v>
      </c>
      <c r="B124" s="19" t="s">
        <v>39</v>
      </c>
      <c r="C124" s="19"/>
      <c r="D124" s="19"/>
      <c r="E124" s="19"/>
      <c r="F124" s="19"/>
      <c r="G124" s="20">
        <f>G128+G156+G170</f>
        <v>121268.5</v>
      </c>
      <c r="H124" s="20">
        <f>H128+H156+H170</f>
        <v>2053.9</v>
      </c>
      <c r="I124" s="23">
        <f t="shared" si="8"/>
        <v>123322.4</v>
      </c>
    </row>
    <row r="125" spans="1:9" s="13" customFormat="1" ht="10.5" customHeight="1">
      <c r="A125" s="18" t="s">
        <v>215</v>
      </c>
      <c r="B125" s="19" t="s">
        <v>218</v>
      </c>
      <c r="C125" s="19"/>
      <c r="D125" s="19"/>
      <c r="E125" s="19"/>
      <c r="F125" s="19" t="s">
        <v>218</v>
      </c>
      <c r="G125" s="20">
        <f>G132+G136+G160+G164+G174+G178+G182+G155+G169</f>
        <v>32391.4</v>
      </c>
      <c r="H125" s="20">
        <f>H132+H136+H160+H164+H174+H178+H182+H155+H169</f>
        <v>0</v>
      </c>
      <c r="I125" s="23">
        <f t="shared" si="8"/>
        <v>32391.4</v>
      </c>
    </row>
    <row r="126" spans="1:9" s="13" customFormat="1" ht="10.5" customHeight="1">
      <c r="A126" s="18" t="s">
        <v>216</v>
      </c>
      <c r="B126" s="19" t="s">
        <v>222</v>
      </c>
      <c r="C126" s="19"/>
      <c r="D126" s="19"/>
      <c r="E126" s="19"/>
      <c r="F126" s="19" t="s">
        <v>222</v>
      </c>
      <c r="G126" s="20">
        <f>G145+G151+G165+G148</f>
        <v>88877.1</v>
      </c>
      <c r="H126" s="20">
        <f>H145+H151+H165+H148</f>
        <v>700</v>
      </c>
      <c r="I126" s="23">
        <f t="shared" si="8"/>
        <v>89577.1</v>
      </c>
    </row>
    <row r="127" spans="1:9" s="13" customFormat="1" ht="10.5" customHeight="1">
      <c r="A127" s="24" t="s">
        <v>217</v>
      </c>
      <c r="B127" s="19" t="s">
        <v>219</v>
      </c>
      <c r="C127" s="19"/>
      <c r="D127" s="19"/>
      <c r="E127" s="19"/>
      <c r="F127" s="19" t="s">
        <v>219</v>
      </c>
      <c r="G127" s="20">
        <f>G140</f>
        <v>0</v>
      </c>
      <c r="H127" s="20">
        <f>H140</f>
        <v>1353.9</v>
      </c>
      <c r="I127" s="23">
        <f t="shared" si="8"/>
        <v>1353.9</v>
      </c>
    </row>
    <row r="128" spans="1:9" ht="10.5" customHeight="1">
      <c r="A128" s="15" t="s">
        <v>36</v>
      </c>
      <c r="B128" s="16" t="s">
        <v>39</v>
      </c>
      <c r="C128" s="16" t="s">
        <v>26</v>
      </c>
      <c r="D128" s="16"/>
      <c r="E128" s="16"/>
      <c r="F128" s="16"/>
      <c r="G128" s="17">
        <f>G129+G133+G141+G149+G152+G137+G146</f>
        <v>116205.1</v>
      </c>
      <c r="H128" s="17">
        <f>H129+H133+H141+H149+H152+H137+H146</f>
        <v>2053.9</v>
      </c>
      <c r="I128" s="23">
        <f t="shared" si="8"/>
        <v>118259</v>
      </c>
    </row>
    <row r="129" spans="1:9" ht="11.25" customHeight="1">
      <c r="A129" s="15" t="s">
        <v>59</v>
      </c>
      <c r="B129" s="16" t="s">
        <v>39</v>
      </c>
      <c r="C129" s="16" t="s">
        <v>26</v>
      </c>
      <c r="D129" s="16" t="s">
        <v>60</v>
      </c>
      <c r="E129" s="16"/>
      <c r="F129" s="16"/>
      <c r="G129" s="17">
        <f>G130</f>
        <v>22242.4</v>
      </c>
      <c r="H129" s="17">
        <f>H130</f>
        <v>0</v>
      </c>
      <c r="I129" s="23">
        <f t="shared" si="8"/>
        <v>22242.4</v>
      </c>
    </row>
    <row r="130" spans="1:9" ht="9.75" customHeight="1">
      <c r="A130" s="15" t="s">
        <v>58</v>
      </c>
      <c r="B130" s="16" t="s">
        <v>39</v>
      </c>
      <c r="C130" s="16" t="s">
        <v>26</v>
      </c>
      <c r="D130" s="16" t="s">
        <v>99</v>
      </c>
      <c r="E130" s="16"/>
      <c r="F130" s="16"/>
      <c r="G130" s="17">
        <f>G131</f>
        <v>22242.4</v>
      </c>
      <c r="H130" s="17">
        <f>H131</f>
        <v>0</v>
      </c>
      <c r="I130" s="23">
        <f t="shared" si="8"/>
        <v>22242.4</v>
      </c>
    </row>
    <row r="131" spans="1:9" ht="10.5" customHeight="1">
      <c r="A131" s="15" t="s">
        <v>100</v>
      </c>
      <c r="B131" s="16" t="s">
        <v>39</v>
      </c>
      <c r="C131" s="16" t="s">
        <v>26</v>
      </c>
      <c r="D131" s="16" t="s">
        <v>99</v>
      </c>
      <c r="E131" s="16" t="s">
        <v>101</v>
      </c>
      <c r="F131" s="16"/>
      <c r="G131" s="17">
        <v>22242.4</v>
      </c>
      <c r="H131" s="27"/>
      <c r="I131" s="23">
        <f t="shared" si="8"/>
        <v>22242.4</v>
      </c>
    </row>
    <row r="132" spans="1:9" ht="10.5" customHeight="1">
      <c r="A132" s="15" t="s">
        <v>215</v>
      </c>
      <c r="B132" s="16" t="s">
        <v>39</v>
      </c>
      <c r="C132" s="16" t="s">
        <v>26</v>
      </c>
      <c r="D132" s="16" t="s">
        <v>99</v>
      </c>
      <c r="E132" s="16" t="s">
        <v>101</v>
      </c>
      <c r="F132" s="16" t="s">
        <v>218</v>
      </c>
      <c r="G132" s="17">
        <f>G131</f>
        <v>22242.4</v>
      </c>
      <c r="H132" s="17">
        <f>H131</f>
        <v>0</v>
      </c>
      <c r="I132" s="23">
        <f t="shared" si="8"/>
        <v>22242.4</v>
      </c>
    </row>
    <row r="133" spans="1:9" ht="10.5" customHeight="1">
      <c r="A133" s="15" t="s">
        <v>61</v>
      </c>
      <c r="B133" s="16" t="s">
        <v>39</v>
      </c>
      <c r="C133" s="16" t="s">
        <v>26</v>
      </c>
      <c r="D133" s="16" t="s">
        <v>62</v>
      </c>
      <c r="E133" s="16"/>
      <c r="F133" s="16"/>
      <c r="G133" s="17">
        <f>G134</f>
        <v>5117.1</v>
      </c>
      <c r="H133" s="17">
        <f>H134</f>
        <v>0</v>
      </c>
      <c r="I133" s="23">
        <f t="shared" si="8"/>
        <v>5117.1</v>
      </c>
    </row>
    <row r="134" spans="1:9" ht="10.5" customHeight="1">
      <c r="A134" s="15" t="s">
        <v>58</v>
      </c>
      <c r="B134" s="16" t="s">
        <v>39</v>
      </c>
      <c r="C134" s="16" t="s">
        <v>26</v>
      </c>
      <c r="D134" s="16" t="s">
        <v>102</v>
      </c>
      <c r="E134" s="16"/>
      <c r="F134" s="16"/>
      <c r="G134" s="17">
        <f>G135</f>
        <v>5117.1</v>
      </c>
      <c r="H134" s="17">
        <f>H135</f>
        <v>0</v>
      </c>
      <c r="I134" s="23">
        <f t="shared" si="8"/>
        <v>5117.1</v>
      </c>
    </row>
    <row r="135" spans="1:9" ht="10.5" customHeight="1">
      <c r="A135" s="15" t="s">
        <v>100</v>
      </c>
      <c r="B135" s="16" t="s">
        <v>39</v>
      </c>
      <c r="C135" s="16" t="s">
        <v>26</v>
      </c>
      <c r="D135" s="16" t="s">
        <v>102</v>
      </c>
      <c r="E135" s="16" t="s">
        <v>101</v>
      </c>
      <c r="F135" s="16"/>
      <c r="G135" s="17">
        <v>5117.1</v>
      </c>
      <c r="H135" s="27"/>
      <c r="I135" s="23">
        <f t="shared" si="8"/>
        <v>5117.1</v>
      </c>
    </row>
    <row r="136" spans="1:9" ht="10.5" customHeight="1">
      <c r="A136" s="15" t="s">
        <v>215</v>
      </c>
      <c r="B136" s="16" t="s">
        <v>39</v>
      </c>
      <c r="C136" s="16" t="s">
        <v>26</v>
      </c>
      <c r="D136" s="16" t="s">
        <v>102</v>
      </c>
      <c r="E136" s="16" t="s">
        <v>101</v>
      </c>
      <c r="F136" s="16" t="s">
        <v>218</v>
      </c>
      <c r="G136" s="17">
        <f>G135</f>
        <v>5117.1</v>
      </c>
      <c r="H136" s="17">
        <f>H135</f>
        <v>0</v>
      </c>
      <c r="I136" s="23">
        <f t="shared" si="8"/>
        <v>5117.1</v>
      </c>
    </row>
    <row r="137" spans="1:9" ht="10.5" customHeight="1">
      <c r="A137" s="15" t="s">
        <v>75</v>
      </c>
      <c r="B137" s="16" t="s">
        <v>39</v>
      </c>
      <c r="C137" s="16" t="s">
        <v>26</v>
      </c>
      <c r="D137" s="16" t="s">
        <v>76</v>
      </c>
      <c r="E137" s="16"/>
      <c r="F137" s="16"/>
      <c r="G137" s="17">
        <f aca="true" t="shared" si="14" ref="G137:H139">G138</f>
        <v>0</v>
      </c>
      <c r="H137" s="17">
        <f t="shared" si="14"/>
        <v>1353.9</v>
      </c>
      <c r="I137" s="23">
        <f t="shared" si="8"/>
        <v>1353.9</v>
      </c>
    </row>
    <row r="138" spans="1:9" ht="10.5" customHeight="1">
      <c r="A138" s="15" t="s">
        <v>274</v>
      </c>
      <c r="B138" s="16" t="s">
        <v>39</v>
      </c>
      <c r="C138" s="16" t="s">
        <v>26</v>
      </c>
      <c r="D138" s="16" t="s">
        <v>275</v>
      </c>
      <c r="E138" s="16"/>
      <c r="F138" s="16"/>
      <c r="G138" s="17">
        <f t="shared" si="14"/>
        <v>0</v>
      </c>
      <c r="H138" s="17">
        <f t="shared" si="14"/>
        <v>1353.9</v>
      </c>
      <c r="I138" s="23">
        <f t="shared" si="8"/>
        <v>1353.9</v>
      </c>
    </row>
    <row r="139" spans="1:9" ht="10.5" customHeight="1">
      <c r="A139" s="15" t="s">
        <v>100</v>
      </c>
      <c r="B139" s="16" t="s">
        <v>39</v>
      </c>
      <c r="C139" s="16" t="s">
        <v>26</v>
      </c>
      <c r="D139" s="16" t="s">
        <v>275</v>
      </c>
      <c r="E139" s="16" t="s">
        <v>101</v>
      </c>
      <c r="F139" s="16"/>
      <c r="G139" s="17">
        <f t="shared" si="14"/>
        <v>0</v>
      </c>
      <c r="H139" s="17">
        <f t="shared" si="14"/>
        <v>1353.9</v>
      </c>
      <c r="I139" s="23">
        <f t="shared" si="8"/>
        <v>1353.9</v>
      </c>
    </row>
    <row r="140" spans="1:9" ht="10.5" customHeight="1">
      <c r="A140" s="24" t="s">
        <v>217</v>
      </c>
      <c r="B140" s="16" t="s">
        <v>39</v>
      </c>
      <c r="C140" s="16" t="s">
        <v>26</v>
      </c>
      <c r="D140" s="16" t="s">
        <v>275</v>
      </c>
      <c r="E140" s="16" t="s">
        <v>101</v>
      </c>
      <c r="F140" s="16" t="s">
        <v>219</v>
      </c>
      <c r="G140" s="17"/>
      <c r="H140" s="17">
        <v>1353.9</v>
      </c>
      <c r="I140" s="23">
        <f t="shared" si="8"/>
        <v>1353.9</v>
      </c>
    </row>
    <row r="141" spans="1:9" ht="10.5" customHeight="1">
      <c r="A141" s="15" t="s">
        <v>31</v>
      </c>
      <c r="B141" s="16" t="s">
        <v>39</v>
      </c>
      <c r="C141" s="16" t="s">
        <v>26</v>
      </c>
      <c r="D141" s="16" t="s">
        <v>182</v>
      </c>
      <c r="E141" s="16"/>
      <c r="F141" s="16"/>
      <c r="G141" s="17">
        <f aca="true" t="shared" si="15" ref="G141:H143">G142</f>
        <v>86175</v>
      </c>
      <c r="H141" s="17">
        <f t="shared" si="15"/>
        <v>0</v>
      </c>
      <c r="I141" s="23">
        <f t="shared" si="8"/>
        <v>86175</v>
      </c>
    </row>
    <row r="142" spans="1:9" ht="42" customHeight="1">
      <c r="A142" s="15" t="s">
        <v>243</v>
      </c>
      <c r="B142" s="16" t="s">
        <v>39</v>
      </c>
      <c r="C142" s="16" t="s">
        <v>26</v>
      </c>
      <c r="D142" s="16" t="s">
        <v>183</v>
      </c>
      <c r="E142" s="16"/>
      <c r="F142" s="16"/>
      <c r="G142" s="17">
        <f t="shared" si="15"/>
        <v>86175</v>
      </c>
      <c r="H142" s="17">
        <f t="shared" si="15"/>
        <v>0</v>
      </c>
      <c r="I142" s="23">
        <f t="shared" si="8"/>
        <v>86175</v>
      </c>
    </row>
    <row r="143" spans="1:9" ht="32.25" customHeight="1">
      <c r="A143" s="15" t="s">
        <v>245</v>
      </c>
      <c r="B143" s="16" t="s">
        <v>39</v>
      </c>
      <c r="C143" s="16" t="s">
        <v>26</v>
      </c>
      <c r="D143" s="16" t="s">
        <v>244</v>
      </c>
      <c r="E143" s="16"/>
      <c r="F143" s="16"/>
      <c r="G143" s="17">
        <f t="shared" si="15"/>
        <v>86175</v>
      </c>
      <c r="H143" s="17">
        <f t="shared" si="15"/>
        <v>0</v>
      </c>
      <c r="I143" s="23">
        <f t="shared" si="8"/>
        <v>86175</v>
      </c>
    </row>
    <row r="144" spans="1:9" ht="10.5" customHeight="1">
      <c r="A144" s="15" t="s">
        <v>100</v>
      </c>
      <c r="B144" s="16" t="s">
        <v>39</v>
      </c>
      <c r="C144" s="16" t="s">
        <v>26</v>
      </c>
      <c r="D144" s="16" t="s">
        <v>244</v>
      </c>
      <c r="E144" s="16" t="s">
        <v>101</v>
      </c>
      <c r="F144" s="16"/>
      <c r="G144" s="17">
        <v>86175</v>
      </c>
      <c r="H144" s="27"/>
      <c r="I144" s="23">
        <f aca="true" t="shared" si="16" ref="I144:I210">SUM(G144:H144)</f>
        <v>86175</v>
      </c>
    </row>
    <row r="145" spans="1:9" ht="10.5" customHeight="1">
      <c r="A145" s="15" t="s">
        <v>216</v>
      </c>
      <c r="B145" s="16" t="s">
        <v>39</v>
      </c>
      <c r="C145" s="16" t="s">
        <v>26</v>
      </c>
      <c r="D145" s="16" t="s">
        <v>244</v>
      </c>
      <c r="E145" s="16" t="s">
        <v>101</v>
      </c>
      <c r="F145" s="16" t="s">
        <v>222</v>
      </c>
      <c r="G145" s="17">
        <f>G144</f>
        <v>86175</v>
      </c>
      <c r="H145" s="17">
        <f>H144</f>
        <v>0</v>
      </c>
      <c r="I145" s="23">
        <f t="shared" si="16"/>
        <v>86175</v>
      </c>
    </row>
    <row r="146" spans="1:9" ht="22.5" customHeight="1">
      <c r="A146" s="15" t="s">
        <v>276</v>
      </c>
      <c r="B146" s="16" t="s">
        <v>39</v>
      </c>
      <c r="C146" s="16" t="s">
        <v>26</v>
      </c>
      <c r="D146" s="16" t="s">
        <v>277</v>
      </c>
      <c r="E146" s="16"/>
      <c r="F146" s="16"/>
      <c r="G146" s="17">
        <f>G147</f>
        <v>0</v>
      </c>
      <c r="H146" s="17">
        <f>H147</f>
        <v>700</v>
      </c>
      <c r="I146" s="23">
        <f t="shared" si="16"/>
        <v>700</v>
      </c>
    </row>
    <row r="147" spans="1:9" ht="13.5" customHeight="1">
      <c r="A147" s="15" t="s">
        <v>100</v>
      </c>
      <c r="B147" s="16" t="s">
        <v>39</v>
      </c>
      <c r="C147" s="16" t="s">
        <v>26</v>
      </c>
      <c r="D147" s="16" t="s">
        <v>277</v>
      </c>
      <c r="E147" s="16" t="s">
        <v>101</v>
      </c>
      <c r="F147" s="16"/>
      <c r="G147" s="17">
        <f>G148</f>
        <v>0</v>
      </c>
      <c r="H147" s="17">
        <f>H148</f>
        <v>700</v>
      </c>
      <c r="I147" s="23">
        <f t="shared" si="16"/>
        <v>700</v>
      </c>
    </row>
    <row r="148" spans="1:9" ht="10.5" customHeight="1">
      <c r="A148" s="15" t="s">
        <v>216</v>
      </c>
      <c r="B148" s="16" t="s">
        <v>39</v>
      </c>
      <c r="C148" s="16" t="s">
        <v>26</v>
      </c>
      <c r="D148" s="16" t="s">
        <v>277</v>
      </c>
      <c r="E148" s="16" t="s">
        <v>101</v>
      </c>
      <c r="F148" s="16" t="s">
        <v>222</v>
      </c>
      <c r="G148" s="17"/>
      <c r="H148" s="17">
        <v>700</v>
      </c>
      <c r="I148" s="23">
        <f t="shared" si="16"/>
        <v>700</v>
      </c>
    </row>
    <row r="149" spans="1:9" ht="30.75" customHeight="1">
      <c r="A149" s="15" t="s">
        <v>246</v>
      </c>
      <c r="B149" s="16" t="s">
        <v>39</v>
      </c>
      <c r="C149" s="16" t="s">
        <v>26</v>
      </c>
      <c r="D149" s="16" t="s">
        <v>247</v>
      </c>
      <c r="E149" s="16"/>
      <c r="F149" s="16"/>
      <c r="G149" s="17">
        <f>G150</f>
        <v>2648.6</v>
      </c>
      <c r="H149" s="17">
        <f>H150</f>
        <v>0</v>
      </c>
      <c r="I149" s="23">
        <f t="shared" si="16"/>
        <v>2648.6</v>
      </c>
    </row>
    <row r="150" spans="1:9" ht="10.5" customHeight="1">
      <c r="A150" s="15" t="s">
        <v>100</v>
      </c>
      <c r="B150" s="16" t="s">
        <v>39</v>
      </c>
      <c r="C150" s="16" t="s">
        <v>26</v>
      </c>
      <c r="D150" s="16" t="s">
        <v>247</v>
      </c>
      <c r="E150" s="16" t="s">
        <v>101</v>
      </c>
      <c r="F150" s="16"/>
      <c r="G150" s="17">
        <v>2648.6</v>
      </c>
      <c r="H150" s="27"/>
      <c r="I150" s="23">
        <f t="shared" si="16"/>
        <v>2648.6</v>
      </c>
    </row>
    <row r="151" spans="1:9" ht="10.5" customHeight="1">
      <c r="A151" s="15" t="s">
        <v>216</v>
      </c>
      <c r="B151" s="16" t="s">
        <v>39</v>
      </c>
      <c r="C151" s="16" t="s">
        <v>26</v>
      </c>
      <c r="D151" s="16" t="s">
        <v>247</v>
      </c>
      <c r="E151" s="16" t="s">
        <v>101</v>
      </c>
      <c r="F151" s="16" t="s">
        <v>222</v>
      </c>
      <c r="G151" s="17">
        <f>G150</f>
        <v>2648.6</v>
      </c>
      <c r="H151" s="17">
        <f>H150</f>
        <v>0</v>
      </c>
      <c r="I151" s="23">
        <f t="shared" si="16"/>
        <v>2648.6</v>
      </c>
    </row>
    <row r="152" spans="1:9" ht="10.5" customHeight="1">
      <c r="A152" s="15" t="s">
        <v>236</v>
      </c>
      <c r="B152" s="16" t="s">
        <v>39</v>
      </c>
      <c r="C152" s="16" t="s">
        <v>26</v>
      </c>
      <c r="D152" s="16" t="s">
        <v>263</v>
      </c>
      <c r="E152" s="16"/>
      <c r="F152" s="16"/>
      <c r="G152" s="17">
        <f>G153</f>
        <v>22</v>
      </c>
      <c r="H152" s="17">
        <f>H153</f>
        <v>0</v>
      </c>
      <c r="I152" s="23">
        <f t="shared" si="16"/>
        <v>22</v>
      </c>
    </row>
    <row r="153" spans="1:9" ht="21" customHeight="1">
      <c r="A153" s="15" t="s">
        <v>262</v>
      </c>
      <c r="B153" s="16" t="s">
        <v>39</v>
      </c>
      <c r="C153" s="16" t="s">
        <v>26</v>
      </c>
      <c r="D153" s="16" t="s">
        <v>261</v>
      </c>
      <c r="E153" s="16"/>
      <c r="F153" s="16"/>
      <c r="G153" s="17">
        <f>G154</f>
        <v>22</v>
      </c>
      <c r="H153" s="17">
        <f>H154</f>
        <v>0</v>
      </c>
      <c r="I153" s="23">
        <f t="shared" si="16"/>
        <v>22</v>
      </c>
    </row>
    <row r="154" spans="1:9" ht="10.5" customHeight="1">
      <c r="A154" s="15" t="s">
        <v>83</v>
      </c>
      <c r="B154" s="16" t="s">
        <v>39</v>
      </c>
      <c r="C154" s="16" t="s">
        <v>26</v>
      </c>
      <c r="D154" s="16" t="s">
        <v>261</v>
      </c>
      <c r="E154" s="16" t="s">
        <v>212</v>
      </c>
      <c r="F154" s="16"/>
      <c r="G154" s="17">
        <v>22</v>
      </c>
      <c r="H154" s="27"/>
      <c r="I154" s="23">
        <f t="shared" si="16"/>
        <v>22</v>
      </c>
    </row>
    <row r="155" spans="1:9" ht="10.5" customHeight="1">
      <c r="A155" s="15" t="s">
        <v>215</v>
      </c>
      <c r="B155" s="16" t="s">
        <v>39</v>
      </c>
      <c r="C155" s="16" t="s">
        <v>26</v>
      </c>
      <c r="D155" s="16" t="s">
        <v>261</v>
      </c>
      <c r="E155" s="16" t="s">
        <v>212</v>
      </c>
      <c r="F155" s="16" t="s">
        <v>218</v>
      </c>
      <c r="G155" s="17">
        <f>G154</f>
        <v>22</v>
      </c>
      <c r="H155" s="17">
        <f>H154</f>
        <v>0</v>
      </c>
      <c r="I155" s="23">
        <f t="shared" si="16"/>
        <v>22</v>
      </c>
    </row>
    <row r="156" spans="1:9" ht="10.5" customHeight="1">
      <c r="A156" s="15" t="s">
        <v>37</v>
      </c>
      <c r="B156" s="16" t="s">
        <v>39</v>
      </c>
      <c r="C156" s="16" t="s">
        <v>39</v>
      </c>
      <c r="D156" s="16"/>
      <c r="E156" s="16"/>
      <c r="F156" s="16"/>
      <c r="G156" s="17">
        <f>G157+G161+G166</f>
        <v>1415.5</v>
      </c>
      <c r="H156" s="17">
        <f>H157+H161+H166</f>
        <v>0</v>
      </c>
      <c r="I156" s="23">
        <f t="shared" si="16"/>
        <v>1415.5</v>
      </c>
    </row>
    <row r="157" spans="1:9" ht="10.5" customHeight="1">
      <c r="A157" s="15" t="s">
        <v>103</v>
      </c>
      <c r="B157" s="16" t="s">
        <v>39</v>
      </c>
      <c r="C157" s="16" t="s">
        <v>39</v>
      </c>
      <c r="D157" s="16" t="s">
        <v>63</v>
      </c>
      <c r="E157" s="16"/>
      <c r="F157" s="16"/>
      <c r="G157" s="17">
        <f>G158</f>
        <v>55</v>
      </c>
      <c r="H157" s="17">
        <f>H158</f>
        <v>0</v>
      </c>
      <c r="I157" s="23">
        <f t="shared" si="16"/>
        <v>55</v>
      </c>
    </row>
    <row r="158" spans="1:9" ht="12.75">
      <c r="A158" s="15" t="s">
        <v>72</v>
      </c>
      <c r="B158" s="16" t="s">
        <v>39</v>
      </c>
      <c r="C158" s="16" t="s">
        <v>39</v>
      </c>
      <c r="D158" s="16" t="s">
        <v>104</v>
      </c>
      <c r="E158" s="16"/>
      <c r="F158" s="16"/>
      <c r="G158" s="17">
        <f>G159</f>
        <v>55</v>
      </c>
      <c r="H158" s="17">
        <f>H159</f>
        <v>0</v>
      </c>
      <c r="I158" s="23">
        <f t="shared" si="16"/>
        <v>55</v>
      </c>
    </row>
    <row r="159" spans="1:9" ht="12.75">
      <c r="A159" s="15" t="s">
        <v>83</v>
      </c>
      <c r="B159" s="16" t="s">
        <v>39</v>
      </c>
      <c r="C159" s="16" t="s">
        <v>39</v>
      </c>
      <c r="D159" s="16" t="s">
        <v>104</v>
      </c>
      <c r="E159" s="16" t="s">
        <v>212</v>
      </c>
      <c r="F159" s="16"/>
      <c r="G159" s="17">
        <v>55</v>
      </c>
      <c r="H159" s="27"/>
      <c r="I159" s="23">
        <f t="shared" si="16"/>
        <v>55</v>
      </c>
    </row>
    <row r="160" spans="1:9" ht="12.75">
      <c r="A160" s="15" t="s">
        <v>215</v>
      </c>
      <c r="B160" s="16" t="s">
        <v>39</v>
      </c>
      <c r="C160" s="16" t="s">
        <v>39</v>
      </c>
      <c r="D160" s="16" t="s">
        <v>104</v>
      </c>
      <c r="E160" s="16" t="s">
        <v>212</v>
      </c>
      <c r="F160" s="16" t="s">
        <v>218</v>
      </c>
      <c r="G160" s="17">
        <f>G159</f>
        <v>55</v>
      </c>
      <c r="H160" s="17">
        <f>H159</f>
        <v>0</v>
      </c>
      <c r="I160" s="23">
        <f t="shared" si="16"/>
        <v>55</v>
      </c>
    </row>
    <row r="161" spans="1:9" ht="12.75">
      <c r="A161" s="15" t="s">
        <v>150</v>
      </c>
      <c r="B161" s="16" t="s">
        <v>39</v>
      </c>
      <c r="C161" s="16" t="s">
        <v>39</v>
      </c>
      <c r="D161" s="16" t="s">
        <v>127</v>
      </c>
      <c r="E161" s="16"/>
      <c r="F161" s="16"/>
      <c r="G161" s="17">
        <f>G162</f>
        <v>1325.5</v>
      </c>
      <c r="H161" s="17">
        <f>H162</f>
        <v>0</v>
      </c>
      <c r="I161" s="23">
        <f t="shared" si="16"/>
        <v>1325.5</v>
      </c>
    </row>
    <row r="162" spans="1:9" ht="12.75">
      <c r="A162" s="15" t="s">
        <v>151</v>
      </c>
      <c r="B162" s="16" t="s">
        <v>39</v>
      </c>
      <c r="C162" s="16" t="s">
        <v>39</v>
      </c>
      <c r="D162" s="16" t="s">
        <v>128</v>
      </c>
      <c r="E162" s="16"/>
      <c r="F162" s="16"/>
      <c r="G162" s="17">
        <f>G163</f>
        <v>1325.5</v>
      </c>
      <c r="H162" s="17">
        <f>H163</f>
        <v>0</v>
      </c>
      <c r="I162" s="23">
        <f t="shared" si="16"/>
        <v>1325.5</v>
      </c>
    </row>
    <row r="163" spans="1:9" ht="10.5" customHeight="1">
      <c r="A163" s="15" t="s">
        <v>83</v>
      </c>
      <c r="B163" s="16" t="s">
        <v>39</v>
      </c>
      <c r="C163" s="16" t="s">
        <v>39</v>
      </c>
      <c r="D163" s="16" t="s">
        <v>128</v>
      </c>
      <c r="E163" s="16" t="s">
        <v>212</v>
      </c>
      <c r="F163" s="16"/>
      <c r="G163" s="17">
        <f>SUM(G164:G165)</f>
        <v>1325.5</v>
      </c>
      <c r="H163" s="17">
        <f>SUM(H164:H165)</f>
        <v>0</v>
      </c>
      <c r="I163" s="23">
        <f t="shared" si="16"/>
        <v>1325.5</v>
      </c>
    </row>
    <row r="164" spans="1:9" ht="10.5" customHeight="1">
      <c r="A164" s="15" t="s">
        <v>215</v>
      </c>
      <c r="B164" s="16" t="s">
        <v>39</v>
      </c>
      <c r="C164" s="16" t="s">
        <v>39</v>
      </c>
      <c r="D164" s="16" t="s">
        <v>128</v>
      </c>
      <c r="E164" s="16" t="s">
        <v>212</v>
      </c>
      <c r="F164" s="16" t="s">
        <v>218</v>
      </c>
      <c r="G164" s="17">
        <v>1272</v>
      </c>
      <c r="H164" s="27"/>
      <c r="I164" s="23">
        <f t="shared" si="16"/>
        <v>1272</v>
      </c>
    </row>
    <row r="165" spans="1:9" ht="10.5" customHeight="1">
      <c r="A165" s="15" t="s">
        <v>216</v>
      </c>
      <c r="B165" s="16" t="s">
        <v>39</v>
      </c>
      <c r="C165" s="16" t="s">
        <v>39</v>
      </c>
      <c r="D165" s="16" t="s">
        <v>128</v>
      </c>
      <c r="E165" s="16" t="s">
        <v>212</v>
      </c>
      <c r="F165" s="16" t="s">
        <v>222</v>
      </c>
      <c r="G165" s="17">
        <v>53.5</v>
      </c>
      <c r="H165" s="17"/>
      <c r="I165" s="23">
        <f t="shared" si="16"/>
        <v>53.5</v>
      </c>
    </row>
    <row r="166" spans="1:9" ht="10.5" customHeight="1">
      <c r="A166" s="15" t="s">
        <v>236</v>
      </c>
      <c r="B166" s="16" t="s">
        <v>39</v>
      </c>
      <c r="C166" s="16" t="s">
        <v>39</v>
      </c>
      <c r="D166" s="16" t="s">
        <v>263</v>
      </c>
      <c r="E166" s="16"/>
      <c r="F166" s="16"/>
      <c r="G166" s="17">
        <f>G167</f>
        <v>35</v>
      </c>
      <c r="H166" s="17">
        <f>H167</f>
        <v>0</v>
      </c>
      <c r="I166" s="23">
        <f t="shared" si="16"/>
        <v>35</v>
      </c>
    </row>
    <row r="167" spans="1:9" ht="20.25" customHeight="1">
      <c r="A167" s="15" t="s">
        <v>264</v>
      </c>
      <c r="B167" s="16" t="s">
        <v>39</v>
      </c>
      <c r="C167" s="16" t="s">
        <v>39</v>
      </c>
      <c r="D167" s="16" t="s">
        <v>265</v>
      </c>
      <c r="E167" s="16"/>
      <c r="F167" s="16"/>
      <c r="G167" s="17">
        <f>G168</f>
        <v>35</v>
      </c>
      <c r="H167" s="17">
        <f>H168</f>
        <v>0</v>
      </c>
      <c r="I167" s="23">
        <f t="shared" si="16"/>
        <v>35</v>
      </c>
    </row>
    <row r="168" spans="1:9" ht="10.5" customHeight="1">
      <c r="A168" s="15" t="s">
        <v>83</v>
      </c>
      <c r="B168" s="16" t="s">
        <v>39</v>
      </c>
      <c r="C168" s="16" t="s">
        <v>39</v>
      </c>
      <c r="D168" s="16" t="s">
        <v>265</v>
      </c>
      <c r="E168" s="16" t="s">
        <v>212</v>
      </c>
      <c r="F168" s="16"/>
      <c r="G168" s="17">
        <v>35</v>
      </c>
      <c r="H168" s="27"/>
      <c r="I168" s="23">
        <f t="shared" si="16"/>
        <v>35</v>
      </c>
    </row>
    <row r="169" spans="1:9" ht="10.5" customHeight="1">
      <c r="A169" s="15" t="s">
        <v>215</v>
      </c>
      <c r="B169" s="16"/>
      <c r="C169" s="16"/>
      <c r="D169" s="16" t="s">
        <v>265</v>
      </c>
      <c r="E169" s="16" t="s">
        <v>212</v>
      </c>
      <c r="F169" s="16" t="s">
        <v>218</v>
      </c>
      <c r="G169" s="17">
        <f>G168</f>
        <v>35</v>
      </c>
      <c r="H169" s="17">
        <f>H168</f>
        <v>0</v>
      </c>
      <c r="I169" s="23">
        <f t="shared" si="16"/>
        <v>35</v>
      </c>
    </row>
    <row r="170" spans="1:9" ht="10.5" customHeight="1">
      <c r="A170" s="15" t="s">
        <v>38</v>
      </c>
      <c r="B170" s="16" t="s">
        <v>39</v>
      </c>
      <c r="C170" s="16" t="s">
        <v>40</v>
      </c>
      <c r="D170" s="16"/>
      <c r="E170" s="16"/>
      <c r="F170" s="16"/>
      <c r="G170" s="17">
        <f>G171+G175+G179</f>
        <v>3647.9</v>
      </c>
      <c r="H170" s="17">
        <f>H171+H175+H179</f>
        <v>0</v>
      </c>
      <c r="I170" s="23">
        <f t="shared" si="16"/>
        <v>3647.9</v>
      </c>
    </row>
    <row r="171" spans="1:9" ht="24.75" customHeight="1">
      <c r="A171" s="15" t="s">
        <v>85</v>
      </c>
      <c r="B171" s="16" t="s">
        <v>39</v>
      </c>
      <c r="C171" s="16" t="s">
        <v>40</v>
      </c>
      <c r="D171" s="16" t="s">
        <v>84</v>
      </c>
      <c r="E171" s="16"/>
      <c r="F171" s="16"/>
      <c r="G171" s="17">
        <f>G172</f>
        <v>1697.6</v>
      </c>
      <c r="H171" s="17">
        <f>H172</f>
        <v>0</v>
      </c>
      <c r="I171" s="23">
        <f t="shared" si="16"/>
        <v>1697.6</v>
      </c>
    </row>
    <row r="172" spans="1:9" ht="10.5" customHeight="1">
      <c r="A172" s="15" t="s">
        <v>49</v>
      </c>
      <c r="B172" s="16" t="s">
        <v>39</v>
      </c>
      <c r="C172" s="16" t="s">
        <v>40</v>
      </c>
      <c r="D172" s="16" t="s">
        <v>86</v>
      </c>
      <c r="E172" s="16"/>
      <c r="F172" s="16"/>
      <c r="G172" s="17">
        <f>G173</f>
        <v>1697.6</v>
      </c>
      <c r="H172" s="17">
        <f>H173</f>
        <v>0</v>
      </c>
      <c r="I172" s="23">
        <f t="shared" si="16"/>
        <v>1697.6</v>
      </c>
    </row>
    <row r="173" spans="1:9" ht="10.5" customHeight="1">
      <c r="A173" s="15" t="s">
        <v>83</v>
      </c>
      <c r="B173" s="16" t="s">
        <v>39</v>
      </c>
      <c r="C173" s="16" t="s">
        <v>40</v>
      </c>
      <c r="D173" s="16" t="s">
        <v>86</v>
      </c>
      <c r="E173" s="16" t="s">
        <v>212</v>
      </c>
      <c r="F173" s="16"/>
      <c r="G173" s="17">
        <v>1697.6</v>
      </c>
      <c r="H173" s="27"/>
      <c r="I173" s="23">
        <f t="shared" si="16"/>
        <v>1697.6</v>
      </c>
    </row>
    <row r="174" spans="1:9" ht="10.5" customHeight="1">
      <c r="A174" s="15" t="s">
        <v>215</v>
      </c>
      <c r="B174" s="16" t="s">
        <v>39</v>
      </c>
      <c r="C174" s="16" t="s">
        <v>40</v>
      </c>
      <c r="D174" s="16" t="s">
        <v>86</v>
      </c>
      <c r="E174" s="16" t="s">
        <v>212</v>
      </c>
      <c r="F174" s="16" t="s">
        <v>218</v>
      </c>
      <c r="G174" s="17">
        <f>G173</f>
        <v>1697.6</v>
      </c>
      <c r="H174" s="17">
        <f>H173</f>
        <v>0</v>
      </c>
      <c r="I174" s="23">
        <f t="shared" si="16"/>
        <v>1697.6</v>
      </c>
    </row>
    <row r="175" spans="1:9" ht="13.5" customHeight="1">
      <c r="A175" s="15" t="s">
        <v>73</v>
      </c>
      <c r="B175" s="16" t="s">
        <v>39</v>
      </c>
      <c r="C175" s="16" t="s">
        <v>40</v>
      </c>
      <c r="D175" s="16" t="s">
        <v>74</v>
      </c>
      <c r="E175" s="16"/>
      <c r="F175" s="16"/>
      <c r="G175" s="17">
        <f>G176</f>
        <v>853.4</v>
      </c>
      <c r="H175" s="17">
        <f>H176</f>
        <v>0</v>
      </c>
      <c r="I175" s="23">
        <f t="shared" si="16"/>
        <v>853.4</v>
      </c>
    </row>
    <row r="176" spans="1:9" ht="10.5" customHeight="1">
      <c r="A176" s="15" t="s">
        <v>58</v>
      </c>
      <c r="B176" s="16" t="s">
        <v>39</v>
      </c>
      <c r="C176" s="16" t="s">
        <v>40</v>
      </c>
      <c r="D176" s="16" t="s">
        <v>105</v>
      </c>
      <c r="E176" s="16"/>
      <c r="F176" s="16"/>
      <c r="G176" s="17">
        <f>G177</f>
        <v>853.4</v>
      </c>
      <c r="H176" s="17">
        <f>H177</f>
        <v>0</v>
      </c>
      <c r="I176" s="23">
        <f t="shared" si="16"/>
        <v>853.4</v>
      </c>
    </row>
    <row r="177" spans="1:9" ht="10.5" customHeight="1">
      <c r="A177" s="15" t="s">
        <v>100</v>
      </c>
      <c r="B177" s="16" t="s">
        <v>39</v>
      </c>
      <c r="C177" s="16" t="s">
        <v>40</v>
      </c>
      <c r="D177" s="16" t="s">
        <v>105</v>
      </c>
      <c r="E177" s="16" t="s">
        <v>101</v>
      </c>
      <c r="F177" s="16"/>
      <c r="G177" s="17">
        <v>853.4</v>
      </c>
      <c r="H177" s="27"/>
      <c r="I177" s="23">
        <f t="shared" si="16"/>
        <v>853.4</v>
      </c>
    </row>
    <row r="178" spans="1:9" ht="10.5" customHeight="1">
      <c r="A178" s="15" t="s">
        <v>215</v>
      </c>
      <c r="B178" s="16" t="s">
        <v>39</v>
      </c>
      <c r="C178" s="16" t="s">
        <v>40</v>
      </c>
      <c r="D178" s="16" t="s">
        <v>105</v>
      </c>
      <c r="E178" s="16" t="s">
        <v>101</v>
      </c>
      <c r="F178" s="16" t="s">
        <v>218</v>
      </c>
      <c r="G178" s="17">
        <f>G177</f>
        <v>853.4</v>
      </c>
      <c r="H178" s="17">
        <f>H177</f>
        <v>0</v>
      </c>
      <c r="I178" s="23">
        <f t="shared" si="16"/>
        <v>853.4</v>
      </c>
    </row>
    <row r="179" spans="1:9" ht="19.5">
      <c r="A179" s="15" t="s">
        <v>64</v>
      </c>
      <c r="B179" s="16" t="s">
        <v>39</v>
      </c>
      <c r="C179" s="16" t="s">
        <v>40</v>
      </c>
      <c r="D179" s="16" t="s">
        <v>65</v>
      </c>
      <c r="E179" s="16"/>
      <c r="F179" s="16"/>
      <c r="G179" s="17">
        <f>G180</f>
        <v>1096.9</v>
      </c>
      <c r="H179" s="17">
        <f>H180</f>
        <v>0</v>
      </c>
      <c r="I179" s="23">
        <f t="shared" si="16"/>
        <v>1096.9</v>
      </c>
    </row>
    <row r="180" spans="1:9" ht="10.5" customHeight="1">
      <c r="A180" s="15" t="s">
        <v>58</v>
      </c>
      <c r="B180" s="16" t="s">
        <v>39</v>
      </c>
      <c r="C180" s="16" t="s">
        <v>40</v>
      </c>
      <c r="D180" s="16" t="s">
        <v>106</v>
      </c>
      <c r="E180" s="16"/>
      <c r="F180" s="16"/>
      <c r="G180" s="17">
        <f>G181</f>
        <v>1096.9</v>
      </c>
      <c r="H180" s="17">
        <f>H181</f>
        <v>0</v>
      </c>
      <c r="I180" s="23">
        <f t="shared" si="16"/>
        <v>1096.9</v>
      </c>
    </row>
    <row r="181" spans="1:9" s="11" customFormat="1" ht="10.5" customHeight="1">
      <c r="A181" s="15" t="s">
        <v>100</v>
      </c>
      <c r="B181" s="16" t="s">
        <v>39</v>
      </c>
      <c r="C181" s="16" t="s">
        <v>40</v>
      </c>
      <c r="D181" s="16" t="s">
        <v>106</v>
      </c>
      <c r="E181" s="16" t="s">
        <v>101</v>
      </c>
      <c r="F181" s="16"/>
      <c r="G181" s="17">
        <v>1096.9</v>
      </c>
      <c r="H181" s="27"/>
      <c r="I181" s="23">
        <f t="shared" si="16"/>
        <v>1096.9</v>
      </c>
    </row>
    <row r="182" spans="1:9" s="11" customFormat="1" ht="10.5" customHeight="1">
      <c r="A182" s="15" t="s">
        <v>215</v>
      </c>
      <c r="B182" s="16" t="s">
        <v>39</v>
      </c>
      <c r="C182" s="16" t="s">
        <v>40</v>
      </c>
      <c r="D182" s="16" t="s">
        <v>106</v>
      </c>
      <c r="E182" s="16" t="s">
        <v>101</v>
      </c>
      <c r="F182" s="16" t="s">
        <v>218</v>
      </c>
      <c r="G182" s="17">
        <f>G181</f>
        <v>1096.9</v>
      </c>
      <c r="H182" s="17">
        <f>H181</f>
        <v>0</v>
      </c>
      <c r="I182" s="23">
        <f t="shared" si="16"/>
        <v>1096.9</v>
      </c>
    </row>
    <row r="183" spans="1:9" s="6" customFormat="1" ht="12.75" customHeight="1">
      <c r="A183" s="18" t="s">
        <v>27</v>
      </c>
      <c r="B183" s="19" t="s">
        <v>28</v>
      </c>
      <c r="C183" s="19"/>
      <c r="D183" s="19"/>
      <c r="E183" s="19"/>
      <c r="F183" s="19"/>
      <c r="G183" s="20">
        <f>G187+G204</f>
        <v>4914.799999999999</v>
      </c>
      <c r="H183" s="20">
        <f>H187+H204</f>
        <v>0</v>
      </c>
      <c r="I183" s="23">
        <f t="shared" si="16"/>
        <v>4914.799999999999</v>
      </c>
    </row>
    <row r="184" spans="1:9" s="6" customFormat="1" ht="12.75" customHeight="1">
      <c r="A184" s="18" t="s">
        <v>215</v>
      </c>
      <c r="B184" s="19" t="s">
        <v>218</v>
      </c>
      <c r="C184" s="19"/>
      <c r="D184" s="19"/>
      <c r="E184" s="19"/>
      <c r="F184" s="19" t="s">
        <v>218</v>
      </c>
      <c r="G184" s="20">
        <f>G191+G195+G208+G203</f>
        <v>4870.799999999999</v>
      </c>
      <c r="H184" s="20">
        <f>H191+H195+H208+H203</f>
        <v>0</v>
      </c>
      <c r="I184" s="23">
        <f t="shared" si="16"/>
        <v>4870.799999999999</v>
      </c>
    </row>
    <row r="185" spans="1:9" s="6" customFormat="1" ht="12.75" customHeight="1">
      <c r="A185" s="18" t="s">
        <v>216</v>
      </c>
      <c r="B185" s="19" t="s">
        <v>222</v>
      </c>
      <c r="C185" s="19"/>
      <c r="D185" s="19"/>
      <c r="E185" s="19"/>
      <c r="F185" s="19" t="s">
        <v>222</v>
      </c>
      <c r="G185" s="20"/>
      <c r="H185" s="23"/>
      <c r="I185" s="23">
        <f t="shared" si="16"/>
        <v>0</v>
      </c>
    </row>
    <row r="186" spans="1:9" s="6" customFormat="1" ht="12.75" customHeight="1">
      <c r="A186" s="18" t="s">
        <v>217</v>
      </c>
      <c r="B186" s="19" t="s">
        <v>219</v>
      </c>
      <c r="C186" s="19"/>
      <c r="D186" s="19"/>
      <c r="E186" s="19"/>
      <c r="F186" s="19" t="s">
        <v>219</v>
      </c>
      <c r="G186" s="20">
        <f>G199</f>
        <v>44</v>
      </c>
      <c r="H186" s="20">
        <f>H199</f>
        <v>0</v>
      </c>
      <c r="I186" s="23">
        <f t="shared" si="16"/>
        <v>44</v>
      </c>
    </row>
    <row r="187" spans="1:9" ht="11.25" customHeight="1">
      <c r="A187" s="15" t="s">
        <v>29</v>
      </c>
      <c r="B187" s="16" t="s">
        <v>28</v>
      </c>
      <c r="C187" s="16" t="s">
        <v>10</v>
      </c>
      <c r="D187" s="16"/>
      <c r="E187" s="16"/>
      <c r="F187" s="16"/>
      <c r="G187" s="17">
        <f>G188+G192+G196+G200</f>
        <v>4327.9</v>
      </c>
      <c r="H187" s="17">
        <f>H188+H192+H196+H200</f>
        <v>0</v>
      </c>
      <c r="I187" s="23">
        <f t="shared" si="16"/>
        <v>4327.9</v>
      </c>
    </row>
    <row r="188" spans="1:9" ht="17.25" customHeight="1">
      <c r="A188" s="15" t="s">
        <v>66</v>
      </c>
      <c r="B188" s="16" t="s">
        <v>28</v>
      </c>
      <c r="C188" s="16" t="s">
        <v>10</v>
      </c>
      <c r="D188" s="16" t="s">
        <v>68</v>
      </c>
      <c r="E188" s="16"/>
      <c r="F188" s="16"/>
      <c r="G188" s="17">
        <f>G189</f>
        <v>2358.5</v>
      </c>
      <c r="H188" s="17">
        <f>H189</f>
        <v>0</v>
      </c>
      <c r="I188" s="23">
        <f t="shared" si="16"/>
        <v>2358.5</v>
      </c>
    </row>
    <row r="189" spans="1:9" ht="10.5" customHeight="1">
      <c r="A189" s="15" t="s">
        <v>58</v>
      </c>
      <c r="B189" s="16" t="s">
        <v>28</v>
      </c>
      <c r="C189" s="16" t="s">
        <v>10</v>
      </c>
      <c r="D189" s="16" t="s">
        <v>107</v>
      </c>
      <c r="E189" s="16"/>
      <c r="F189" s="16"/>
      <c r="G189" s="17">
        <f>G190</f>
        <v>2358.5</v>
      </c>
      <c r="H189" s="17">
        <f>H190</f>
        <v>0</v>
      </c>
      <c r="I189" s="23">
        <f t="shared" si="16"/>
        <v>2358.5</v>
      </c>
    </row>
    <row r="190" spans="1:9" ht="10.5" customHeight="1">
      <c r="A190" s="15" t="s">
        <v>100</v>
      </c>
      <c r="B190" s="16" t="s">
        <v>28</v>
      </c>
      <c r="C190" s="16" t="s">
        <v>10</v>
      </c>
      <c r="D190" s="16" t="s">
        <v>107</v>
      </c>
      <c r="E190" s="16" t="s">
        <v>101</v>
      </c>
      <c r="F190" s="16"/>
      <c r="G190" s="17">
        <v>2358.5</v>
      </c>
      <c r="H190" s="17"/>
      <c r="I190" s="23">
        <f t="shared" si="16"/>
        <v>2358.5</v>
      </c>
    </row>
    <row r="191" spans="1:9" ht="10.5" customHeight="1">
      <c r="A191" s="15" t="s">
        <v>215</v>
      </c>
      <c r="B191" s="16" t="s">
        <v>28</v>
      </c>
      <c r="C191" s="16" t="s">
        <v>10</v>
      </c>
      <c r="D191" s="16" t="s">
        <v>107</v>
      </c>
      <c r="E191" s="16" t="s">
        <v>101</v>
      </c>
      <c r="F191" s="16" t="s">
        <v>218</v>
      </c>
      <c r="G191" s="17">
        <f>G190</f>
        <v>2358.5</v>
      </c>
      <c r="H191" s="17">
        <f>H190</f>
        <v>0</v>
      </c>
      <c r="I191" s="23">
        <f t="shared" si="16"/>
        <v>2358.5</v>
      </c>
    </row>
    <row r="192" spans="1:9" ht="10.5" customHeight="1">
      <c r="A192" s="15" t="s">
        <v>67</v>
      </c>
      <c r="B192" s="16" t="s">
        <v>28</v>
      </c>
      <c r="C192" s="16" t="s">
        <v>10</v>
      </c>
      <c r="D192" s="16" t="s">
        <v>69</v>
      </c>
      <c r="E192" s="16"/>
      <c r="F192" s="16"/>
      <c r="G192" s="17">
        <f>G193</f>
        <v>1800.4</v>
      </c>
      <c r="H192" s="17">
        <f>H193</f>
        <v>0</v>
      </c>
      <c r="I192" s="23">
        <f t="shared" si="16"/>
        <v>1800.4</v>
      </c>
    </row>
    <row r="193" spans="1:9" ht="10.5" customHeight="1">
      <c r="A193" s="15" t="s">
        <v>58</v>
      </c>
      <c r="B193" s="16" t="s">
        <v>28</v>
      </c>
      <c r="C193" s="16" t="s">
        <v>10</v>
      </c>
      <c r="D193" s="16" t="s">
        <v>108</v>
      </c>
      <c r="E193" s="16"/>
      <c r="F193" s="16"/>
      <c r="G193" s="17">
        <f>G194</f>
        <v>1800.4</v>
      </c>
      <c r="H193" s="17">
        <f>H194</f>
        <v>0</v>
      </c>
      <c r="I193" s="23">
        <f t="shared" si="16"/>
        <v>1800.4</v>
      </c>
    </row>
    <row r="194" spans="1:9" ht="10.5" customHeight="1">
      <c r="A194" s="15" t="s">
        <v>100</v>
      </c>
      <c r="B194" s="16" t="s">
        <v>28</v>
      </c>
      <c r="C194" s="16" t="s">
        <v>10</v>
      </c>
      <c r="D194" s="16" t="s">
        <v>108</v>
      </c>
      <c r="E194" s="16" t="s">
        <v>101</v>
      </c>
      <c r="F194" s="16"/>
      <c r="G194" s="17">
        <v>1800.4</v>
      </c>
      <c r="H194" s="27"/>
      <c r="I194" s="23">
        <f t="shared" si="16"/>
        <v>1800.4</v>
      </c>
    </row>
    <row r="195" spans="1:9" ht="10.5" customHeight="1">
      <c r="A195" s="15" t="s">
        <v>215</v>
      </c>
      <c r="B195" s="16" t="s">
        <v>28</v>
      </c>
      <c r="C195" s="16" t="s">
        <v>10</v>
      </c>
      <c r="D195" s="16" t="s">
        <v>108</v>
      </c>
      <c r="E195" s="16" t="s">
        <v>101</v>
      </c>
      <c r="F195" s="16" t="s">
        <v>218</v>
      </c>
      <c r="G195" s="17">
        <f>G194</f>
        <v>1800.4</v>
      </c>
      <c r="H195" s="17">
        <f>H194</f>
        <v>0</v>
      </c>
      <c r="I195" s="23">
        <f t="shared" si="16"/>
        <v>1800.4</v>
      </c>
    </row>
    <row r="196" spans="1:9" ht="10.5" customHeight="1">
      <c r="A196" s="15" t="s">
        <v>176</v>
      </c>
      <c r="B196" s="16" t="s">
        <v>28</v>
      </c>
      <c r="C196" s="16" t="s">
        <v>10</v>
      </c>
      <c r="D196" s="16" t="s">
        <v>175</v>
      </c>
      <c r="E196" s="16"/>
      <c r="F196" s="16"/>
      <c r="G196" s="17">
        <f>G197</f>
        <v>44</v>
      </c>
      <c r="H196" s="17">
        <f>H197</f>
        <v>0</v>
      </c>
      <c r="I196" s="23">
        <f t="shared" si="16"/>
        <v>44</v>
      </c>
    </row>
    <row r="197" spans="1:9" ht="10.5" customHeight="1">
      <c r="A197" s="15" t="s">
        <v>249</v>
      </c>
      <c r="B197" s="16" t="s">
        <v>28</v>
      </c>
      <c r="C197" s="16" t="s">
        <v>10</v>
      </c>
      <c r="D197" s="16" t="s">
        <v>248</v>
      </c>
      <c r="E197" s="16"/>
      <c r="F197" s="16"/>
      <c r="G197" s="17">
        <f>G198</f>
        <v>44</v>
      </c>
      <c r="H197" s="17">
        <f>H198</f>
        <v>0</v>
      </c>
      <c r="I197" s="23">
        <f t="shared" si="16"/>
        <v>44</v>
      </c>
    </row>
    <row r="198" spans="1:9" ht="10.5" customHeight="1">
      <c r="A198" s="15" t="s">
        <v>100</v>
      </c>
      <c r="B198" s="16" t="s">
        <v>28</v>
      </c>
      <c r="C198" s="16" t="s">
        <v>10</v>
      </c>
      <c r="D198" s="16" t="s">
        <v>248</v>
      </c>
      <c r="E198" s="16" t="s">
        <v>101</v>
      </c>
      <c r="F198" s="16"/>
      <c r="G198" s="17">
        <v>44</v>
      </c>
      <c r="H198" s="27"/>
      <c r="I198" s="23">
        <f t="shared" si="16"/>
        <v>44</v>
      </c>
    </row>
    <row r="199" spans="1:9" ht="10.5" customHeight="1">
      <c r="A199" s="15" t="s">
        <v>217</v>
      </c>
      <c r="B199" s="16" t="s">
        <v>28</v>
      </c>
      <c r="C199" s="16" t="s">
        <v>10</v>
      </c>
      <c r="D199" s="16" t="s">
        <v>248</v>
      </c>
      <c r="E199" s="16" t="s">
        <v>101</v>
      </c>
      <c r="F199" s="16" t="s">
        <v>219</v>
      </c>
      <c r="G199" s="17">
        <f>G198</f>
        <v>44</v>
      </c>
      <c r="H199" s="17">
        <f>H198</f>
        <v>0</v>
      </c>
      <c r="I199" s="23">
        <f t="shared" si="16"/>
        <v>44</v>
      </c>
    </row>
    <row r="200" spans="1:9" ht="10.5" customHeight="1">
      <c r="A200" s="15" t="s">
        <v>236</v>
      </c>
      <c r="B200" s="16" t="s">
        <v>28</v>
      </c>
      <c r="C200" s="16" t="s">
        <v>10</v>
      </c>
      <c r="D200" s="16" t="s">
        <v>263</v>
      </c>
      <c r="E200" s="16"/>
      <c r="F200" s="16"/>
      <c r="G200" s="17">
        <f>G201</f>
        <v>125</v>
      </c>
      <c r="H200" s="17">
        <f>H201</f>
        <v>0</v>
      </c>
      <c r="I200" s="23">
        <f t="shared" si="16"/>
        <v>125</v>
      </c>
    </row>
    <row r="201" spans="1:9" ht="10.5" customHeight="1">
      <c r="A201" s="15" t="s">
        <v>266</v>
      </c>
      <c r="B201" s="16" t="s">
        <v>28</v>
      </c>
      <c r="C201" s="16" t="s">
        <v>10</v>
      </c>
      <c r="D201" s="16" t="s">
        <v>267</v>
      </c>
      <c r="E201" s="16"/>
      <c r="F201" s="16"/>
      <c r="G201" s="17">
        <f>G202</f>
        <v>125</v>
      </c>
      <c r="H201" s="17">
        <f>H202</f>
        <v>0</v>
      </c>
      <c r="I201" s="23">
        <f t="shared" si="16"/>
        <v>125</v>
      </c>
    </row>
    <row r="202" spans="1:9" ht="10.5" customHeight="1">
      <c r="A202" s="15" t="s">
        <v>83</v>
      </c>
      <c r="B202" s="16" t="s">
        <v>28</v>
      </c>
      <c r="C202" s="16" t="s">
        <v>10</v>
      </c>
      <c r="D202" s="16" t="s">
        <v>267</v>
      </c>
      <c r="E202" s="16" t="s">
        <v>212</v>
      </c>
      <c r="F202" s="16"/>
      <c r="G202" s="17">
        <v>125</v>
      </c>
      <c r="H202" s="27"/>
      <c r="I202" s="23">
        <f t="shared" si="16"/>
        <v>125</v>
      </c>
    </row>
    <row r="203" spans="1:9" ht="10.5" customHeight="1">
      <c r="A203" s="15" t="s">
        <v>215</v>
      </c>
      <c r="B203" s="16" t="s">
        <v>28</v>
      </c>
      <c r="C203" s="16" t="s">
        <v>10</v>
      </c>
      <c r="D203" s="16" t="s">
        <v>267</v>
      </c>
      <c r="E203" s="16" t="s">
        <v>212</v>
      </c>
      <c r="F203" s="16" t="s">
        <v>218</v>
      </c>
      <c r="G203" s="17">
        <f>G202</f>
        <v>125</v>
      </c>
      <c r="H203" s="17">
        <f>H202</f>
        <v>0</v>
      </c>
      <c r="I203" s="23">
        <f t="shared" si="16"/>
        <v>125</v>
      </c>
    </row>
    <row r="204" spans="1:9" ht="11.25" customHeight="1">
      <c r="A204" s="15" t="s">
        <v>41</v>
      </c>
      <c r="B204" s="16" t="s">
        <v>28</v>
      </c>
      <c r="C204" s="16" t="s">
        <v>14</v>
      </c>
      <c r="D204" s="16"/>
      <c r="E204" s="16"/>
      <c r="F204" s="16"/>
      <c r="G204" s="17">
        <f aca="true" t="shared" si="17" ref="G204:H206">G205</f>
        <v>586.9</v>
      </c>
      <c r="H204" s="17">
        <f t="shared" si="17"/>
        <v>0</v>
      </c>
      <c r="I204" s="23">
        <f t="shared" si="16"/>
        <v>586.9</v>
      </c>
    </row>
    <row r="205" spans="1:9" ht="23.25" customHeight="1">
      <c r="A205" s="15" t="s">
        <v>85</v>
      </c>
      <c r="B205" s="16" t="s">
        <v>28</v>
      </c>
      <c r="C205" s="16" t="s">
        <v>14</v>
      </c>
      <c r="D205" s="16" t="s">
        <v>84</v>
      </c>
      <c r="E205" s="16"/>
      <c r="F205" s="16"/>
      <c r="G205" s="17">
        <f t="shared" si="17"/>
        <v>586.9</v>
      </c>
      <c r="H205" s="17">
        <f t="shared" si="17"/>
        <v>0</v>
      </c>
      <c r="I205" s="23">
        <f t="shared" si="16"/>
        <v>586.9</v>
      </c>
    </row>
    <row r="206" spans="1:9" ht="10.5" customHeight="1">
      <c r="A206" s="15" t="s">
        <v>49</v>
      </c>
      <c r="B206" s="16" t="s">
        <v>28</v>
      </c>
      <c r="C206" s="16" t="s">
        <v>14</v>
      </c>
      <c r="D206" s="16" t="s">
        <v>86</v>
      </c>
      <c r="E206" s="16"/>
      <c r="F206" s="16"/>
      <c r="G206" s="17">
        <f t="shared" si="17"/>
        <v>586.9</v>
      </c>
      <c r="H206" s="17">
        <f t="shared" si="17"/>
        <v>0</v>
      </c>
      <c r="I206" s="23">
        <f t="shared" si="16"/>
        <v>586.9</v>
      </c>
    </row>
    <row r="207" spans="1:9" ht="10.5" customHeight="1">
      <c r="A207" s="15" t="s">
        <v>83</v>
      </c>
      <c r="B207" s="16" t="s">
        <v>28</v>
      </c>
      <c r="C207" s="16" t="s">
        <v>14</v>
      </c>
      <c r="D207" s="16" t="s">
        <v>86</v>
      </c>
      <c r="E207" s="16" t="s">
        <v>212</v>
      </c>
      <c r="F207" s="16"/>
      <c r="G207" s="17">
        <v>586.9</v>
      </c>
      <c r="H207" s="27"/>
      <c r="I207" s="23">
        <f t="shared" si="16"/>
        <v>586.9</v>
      </c>
    </row>
    <row r="208" spans="1:9" ht="10.5" customHeight="1">
      <c r="A208" s="15" t="s">
        <v>215</v>
      </c>
      <c r="B208" s="16" t="s">
        <v>28</v>
      </c>
      <c r="C208" s="16" t="s">
        <v>14</v>
      </c>
      <c r="D208" s="16" t="s">
        <v>86</v>
      </c>
      <c r="E208" s="16" t="s">
        <v>212</v>
      </c>
      <c r="F208" s="16" t="s">
        <v>218</v>
      </c>
      <c r="G208" s="17">
        <f>G207</f>
        <v>586.9</v>
      </c>
      <c r="H208" s="17">
        <f>H207</f>
        <v>0</v>
      </c>
      <c r="I208" s="23">
        <f t="shared" si="16"/>
        <v>586.9</v>
      </c>
    </row>
    <row r="209" spans="1:9" s="13" customFormat="1" ht="10.5" customHeight="1">
      <c r="A209" s="18" t="s">
        <v>129</v>
      </c>
      <c r="B209" s="19" t="s">
        <v>40</v>
      </c>
      <c r="C209" s="19"/>
      <c r="D209" s="19"/>
      <c r="E209" s="19"/>
      <c r="F209" s="19"/>
      <c r="G209" s="20">
        <f>G213+G218+G226</f>
        <v>19897.6</v>
      </c>
      <c r="H209" s="20">
        <f>H213+H218+H226</f>
        <v>0</v>
      </c>
      <c r="I209" s="23">
        <f t="shared" si="16"/>
        <v>19897.6</v>
      </c>
    </row>
    <row r="210" spans="1:9" s="13" customFormat="1" ht="10.5" customHeight="1">
      <c r="A210" s="18" t="s">
        <v>215</v>
      </c>
      <c r="B210" s="19" t="s">
        <v>218</v>
      </c>
      <c r="C210" s="19"/>
      <c r="D210" s="19"/>
      <c r="E210" s="19"/>
      <c r="F210" s="19" t="s">
        <v>218</v>
      </c>
      <c r="G210" s="20">
        <f>G217+G222+G230</f>
        <v>18535.5</v>
      </c>
      <c r="H210" s="20">
        <f>H217+H222+H230</f>
        <v>0</v>
      </c>
      <c r="I210" s="23">
        <f t="shared" si="16"/>
        <v>18535.5</v>
      </c>
    </row>
    <row r="211" spans="1:9" s="13" customFormat="1" ht="10.5" customHeight="1">
      <c r="A211" s="18" t="s">
        <v>216</v>
      </c>
      <c r="B211" s="19" t="s">
        <v>222</v>
      </c>
      <c r="C211" s="19"/>
      <c r="D211" s="19"/>
      <c r="E211" s="19"/>
      <c r="F211" s="19" t="s">
        <v>222</v>
      </c>
      <c r="G211" s="20"/>
      <c r="H211" s="23"/>
      <c r="I211" s="23">
        <f aca="true" t="shared" si="18" ref="I211:I279">SUM(G211:H211)</f>
        <v>0</v>
      </c>
    </row>
    <row r="212" spans="1:9" s="13" customFormat="1" ht="10.5" customHeight="1">
      <c r="A212" s="15" t="s">
        <v>217</v>
      </c>
      <c r="B212" s="19" t="s">
        <v>219</v>
      </c>
      <c r="C212" s="19"/>
      <c r="D212" s="19"/>
      <c r="E212" s="19"/>
      <c r="F212" s="19" t="s">
        <v>219</v>
      </c>
      <c r="G212" s="20">
        <f>G225+G233</f>
        <v>1362.1</v>
      </c>
      <c r="H212" s="20">
        <f>H225+H233</f>
        <v>0</v>
      </c>
      <c r="I212" s="23">
        <f t="shared" si="18"/>
        <v>1362.1</v>
      </c>
    </row>
    <row r="213" spans="1:9" ht="11.25" customHeight="1">
      <c r="A213" s="15" t="s">
        <v>133</v>
      </c>
      <c r="B213" s="16" t="s">
        <v>40</v>
      </c>
      <c r="C213" s="16" t="s">
        <v>10</v>
      </c>
      <c r="D213" s="16"/>
      <c r="E213" s="16"/>
      <c r="F213" s="16"/>
      <c r="G213" s="17">
        <f aca="true" t="shared" si="19" ref="G213:H215">G214</f>
        <v>7566.4</v>
      </c>
      <c r="H213" s="17">
        <f t="shared" si="19"/>
        <v>0</v>
      </c>
      <c r="I213" s="23">
        <f t="shared" si="18"/>
        <v>7566.4</v>
      </c>
    </row>
    <row r="214" spans="1:9" ht="10.5" customHeight="1">
      <c r="A214" s="15" t="s">
        <v>130</v>
      </c>
      <c r="B214" s="16" t="s">
        <v>40</v>
      </c>
      <c r="C214" s="16" t="s">
        <v>10</v>
      </c>
      <c r="D214" s="16" t="s">
        <v>131</v>
      </c>
      <c r="E214" s="16"/>
      <c r="F214" s="16"/>
      <c r="G214" s="17">
        <f t="shared" si="19"/>
        <v>7566.4</v>
      </c>
      <c r="H214" s="17">
        <f t="shared" si="19"/>
        <v>0</v>
      </c>
      <c r="I214" s="23">
        <f t="shared" si="18"/>
        <v>7566.4</v>
      </c>
    </row>
    <row r="215" spans="1:9" ht="10.5" customHeight="1">
      <c r="A215" s="15" t="s">
        <v>58</v>
      </c>
      <c r="B215" s="16" t="s">
        <v>40</v>
      </c>
      <c r="C215" s="16" t="s">
        <v>10</v>
      </c>
      <c r="D215" s="16" t="s">
        <v>132</v>
      </c>
      <c r="E215" s="16"/>
      <c r="F215" s="16"/>
      <c r="G215" s="17">
        <f t="shared" si="19"/>
        <v>7566.4</v>
      </c>
      <c r="H215" s="17">
        <f t="shared" si="19"/>
        <v>0</v>
      </c>
      <c r="I215" s="23">
        <f t="shared" si="18"/>
        <v>7566.4</v>
      </c>
    </row>
    <row r="216" spans="1:9" ht="10.5" customHeight="1">
      <c r="A216" s="15" t="s">
        <v>100</v>
      </c>
      <c r="B216" s="16" t="s">
        <v>40</v>
      </c>
      <c r="C216" s="16" t="s">
        <v>10</v>
      </c>
      <c r="D216" s="16" t="s">
        <v>132</v>
      </c>
      <c r="E216" s="16" t="s">
        <v>101</v>
      </c>
      <c r="F216" s="16"/>
      <c r="G216" s="17">
        <v>7566.4</v>
      </c>
      <c r="H216" s="27"/>
      <c r="I216" s="23">
        <f t="shared" si="18"/>
        <v>7566.4</v>
      </c>
    </row>
    <row r="217" spans="1:9" ht="10.5" customHeight="1">
      <c r="A217" s="15" t="s">
        <v>215</v>
      </c>
      <c r="B217" s="16" t="s">
        <v>40</v>
      </c>
      <c r="C217" s="16" t="s">
        <v>10</v>
      </c>
      <c r="D217" s="16" t="s">
        <v>132</v>
      </c>
      <c r="E217" s="16" t="s">
        <v>101</v>
      </c>
      <c r="F217" s="16" t="s">
        <v>218</v>
      </c>
      <c r="G217" s="17">
        <f>G216</f>
        <v>7566.4</v>
      </c>
      <c r="H217" s="17">
        <f>H216</f>
        <v>0</v>
      </c>
      <c r="I217" s="23">
        <f t="shared" si="18"/>
        <v>7566.4</v>
      </c>
    </row>
    <row r="218" spans="1:9" ht="10.5" customHeight="1">
      <c r="A218" s="15" t="s">
        <v>134</v>
      </c>
      <c r="B218" s="16" t="s">
        <v>40</v>
      </c>
      <c r="C218" s="16" t="s">
        <v>26</v>
      </c>
      <c r="D218" s="16"/>
      <c r="E218" s="16"/>
      <c r="F218" s="16"/>
      <c r="G218" s="17">
        <f>G219+G223</f>
        <v>7427.099999999999</v>
      </c>
      <c r="H218" s="17">
        <f>H219+H223</f>
        <v>0</v>
      </c>
      <c r="I218" s="23">
        <f t="shared" si="18"/>
        <v>7427.099999999999</v>
      </c>
    </row>
    <row r="219" spans="1:9" ht="10.5" customHeight="1">
      <c r="A219" s="15" t="s">
        <v>130</v>
      </c>
      <c r="B219" s="16" t="s">
        <v>40</v>
      </c>
      <c r="C219" s="16" t="s">
        <v>26</v>
      </c>
      <c r="D219" s="16" t="s">
        <v>131</v>
      </c>
      <c r="E219" s="16"/>
      <c r="F219" s="16"/>
      <c r="G219" s="17">
        <f>G220</f>
        <v>6624.4</v>
      </c>
      <c r="H219" s="17">
        <f>H220</f>
        <v>0</v>
      </c>
      <c r="I219" s="23">
        <f t="shared" si="18"/>
        <v>6624.4</v>
      </c>
    </row>
    <row r="220" spans="1:9" ht="10.5" customHeight="1">
      <c r="A220" s="15" t="s">
        <v>58</v>
      </c>
      <c r="B220" s="16" t="s">
        <v>40</v>
      </c>
      <c r="C220" s="16" t="s">
        <v>26</v>
      </c>
      <c r="D220" s="16" t="s">
        <v>132</v>
      </c>
      <c r="E220" s="16"/>
      <c r="F220" s="16"/>
      <c r="G220" s="17">
        <f>G221</f>
        <v>6624.4</v>
      </c>
      <c r="H220" s="17">
        <f>H221</f>
        <v>0</v>
      </c>
      <c r="I220" s="23">
        <f t="shared" si="18"/>
        <v>6624.4</v>
      </c>
    </row>
    <row r="221" spans="1:9" ht="10.5" customHeight="1">
      <c r="A221" s="15" t="s">
        <v>100</v>
      </c>
      <c r="B221" s="16" t="s">
        <v>40</v>
      </c>
      <c r="C221" s="16" t="s">
        <v>26</v>
      </c>
      <c r="D221" s="16" t="s">
        <v>132</v>
      </c>
      <c r="E221" s="16" t="s">
        <v>101</v>
      </c>
      <c r="F221" s="16"/>
      <c r="G221" s="17">
        <v>6624.4</v>
      </c>
      <c r="H221" s="27"/>
      <c r="I221" s="23">
        <f t="shared" si="18"/>
        <v>6624.4</v>
      </c>
    </row>
    <row r="222" spans="1:9" ht="10.5" customHeight="1">
      <c r="A222" s="15" t="s">
        <v>215</v>
      </c>
      <c r="B222" s="16" t="s">
        <v>40</v>
      </c>
      <c r="C222" s="16" t="s">
        <v>26</v>
      </c>
      <c r="D222" s="16" t="s">
        <v>132</v>
      </c>
      <c r="E222" s="16" t="s">
        <v>101</v>
      </c>
      <c r="F222" s="16" t="s">
        <v>218</v>
      </c>
      <c r="G222" s="17">
        <f>G221</f>
        <v>6624.4</v>
      </c>
      <c r="H222" s="17">
        <f>H221</f>
        <v>0</v>
      </c>
      <c r="I222" s="23">
        <f t="shared" si="18"/>
        <v>6624.4</v>
      </c>
    </row>
    <row r="223" spans="1:9" ht="20.25" customHeight="1">
      <c r="A223" s="15" t="s">
        <v>136</v>
      </c>
      <c r="B223" s="16" t="s">
        <v>40</v>
      </c>
      <c r="C223" s="16" t="s">
        <v>26</v>
      </c>
      <c r="D223" s="16" t="s">
        <v>137</v>
      </c>
      <c r="E223" s="16"/>
      <c r="F223" s="16"/>
      <c r="G223" s="17">
        <f>G224</f>
        <v>802.7</v>
      </c>
      <c r="H223" s="17">
        <f>H224</f>
        <v>0</v>
      </c>
      <c r="I223" s="23">
        <f t="shared" si="18"/>
        <v>802.7</v>
      </c>
    </row>
    <row r="224" spans="1:9" ht="10.5" customHeight="1">
      <c r="A224" s="15" t="s">
        <v>100</v>
      </c>
      <c r="B224" s="16" t="s">
        <v>40</v>
      </c>
      <c r="C224" s="16" t="s">
        <v>26</v>
      </c>
      <c r="D224" s="16" t="s">
        <v>137</v>
      </c>
      <c r="E224" s="16" t="s">
        <v>101</v>
      </c>
      <c r="F224" s="16"/>
      <c r="G224" s="17">
        <v>802.7</v>
      </c>
      <c r="H224" s="27"/>
      <c r="I224" s="23">
        <f t="shared" si="18"/>
        <v>802.7</v>
      </c>
    </row>
    <row r="225" spans="1:9" ht="10.5" customHeight="1">
      <c r="A225" s="15" t="s">
        <v>217</v>
      </c>
      <c r="B225" s="16" t="s">
        <v>40</v>
      </c>
      <c r="C225" s="16" t="s">
        <v>26</v>
      </c>
      <c r="D225" s="16" t="s">
        <v>137</v>
      </c>
      <c r="E225" s="16" t="s">
        <v>101</v>
      </c>
      <c r="F225" s="16" t="s">
        <v>219</v>
      </c>
      <c r="G225" s="17">
        <f>G224</f>
        <v>802.7</v>
      </c>
      <c r="H225" s="17">
        <f>H224</f>
        <v>0</v>
      </c>
      <c r="I225" s="23">
        <f t="shared" si="18"/>
        <v>802.7</v>
      </c>
    </row>
    <row r="226" spans="1:9" ht="10.5" customHeight="1">
      <c r="A226" s="15" t="s">
        <v>135</v>
      </c>
      <c r="B226" s="16" t="s">
        <v>40</v>
      </c>
      <c r="C226" s="16" t="s">
        <v>14</v>
      </c>
      <c r="D226" s="16"/>
      <c r="E226" s="16"/>
      <c r="F226" s="16"/>
      <c r="G226" s="17">
        <f>G227+G231</f>
        <v>4904.099999999999</v>
      </c>
      <c r="H226" s="17">
        <f>H227+H231</f>
        <v>0</v>
      </c>
      <c r="I226" s="23">
        <f t="shared" si="18"/>
        <v>4904.099999999999</v>
      </c>
    </row>
    <row r="227" spans="1:9" ht="11.25" customHeight="1">
      <c r="A227" s="15" t="s">
        <v>130</v>
      </c>
      <c r="B227" s="16" t="s">
        <v>40</v>
      </c>
      <c r="C227" s="16" t="s">
        <v>14</v>
      </c>
      <c r="D227" s="16" t="s">
        <v>131</v>
      </c>
      <c r="E227" s="16"/>
      <c r="F227" s="16"/>
      <c r="G227" s="17">
        <f>G228</f>
        <v>4344.7</v>
      </c>
      <c r="H227" s="17">
        <f>H228</f>
        <v>0</v>
      </c>
      <c r="I227" s="23">
        <f t="shared" si="18"/>
        <v>4344.7</v>
      </c>
    </row>
    <row r="228" spans="1:9" ht="10.5" customHeight="1">
      <c r="A228" s="15" t="s">
        <v>58</v>
      </c>
      <c r="B228" s="16" t="s">
        <v>40</v>
      </c>
      <c r="C228" s="16" t="s">
        <v>14</v>
      </c>
      <c r="D228" s="16" t="s">
        <v>132</v>
      </c>
      <c r="E228" s="16"/>
      <c r="F228" s="16"/>
      <c r="G228" s="17">
        <f>G229</f>
        <v>4344.7</v>
      </c>
      <c r="H228" s="17">
        <f>H229</f>
        <v>0</v>
      </c>
      <c r="I228" s="23">
        <f t="shared" si="18"/>
        <v>4344.7</v>
      </c>
    </row>
    <row r="229" spans="1:9" ht="10.5" customHeight="1">
      <c r="A229" s="15" t="s">
        <v>100</v>
      </c>
      <c r="B229" s="16" t="s">
        <v>40</v>
      </c>
      <c r="C229" s="16" t="s">
        <v>14</v>
      </c>
      <c r="D229" s="16" t="s">
        <v>132</v>
      </c>
      <c r="E229" s="16" t="s">
        <v>101</v>
      </c>
      <c r="F229" s="16"/>
      <c r="G229" s="17">
        <v>4344.7</v>
      </c>
      <c r="H229" s="27"/>
      <c r="I229" s="23">
        <f t="shared" si="18"/>
        <v>4344.7</v>
      </c>
    </row>
    <row r="230" spans="1:9" ht="10.5" customHeight="1">
      <c r="A230" s="15" t="s">
        <v>215</v>
      </c>
      <c r="B230" s="16" t="s">
        <v>40</v>
      </c>
      <c r="C230" s="16" t="s">
        <v>14</v>
      </c>
      <c r="D230" s="16" t="s">
        <v>132</v>
      </c>
      <c r="E230" s="16" t="s">
        <v>101</v>
      </c>
      <c r="F230" s="16" t="s">
        <v>218</v>
      </c>
      <c r="G230" s="17">
        <f>G229</f>
        <v>4344.7</v>
      </c>
      <c r="H230" s="17">
        <f>H229</f>
        <v>0</v>
      </c>
      <c r="I230" s="23">
        <f t="shared" si="18"/>
        <v>4344.7</v>
      </c>
    </row>
    <row r="231" spans="1:9" ht="20.25" customHeight="1">
      <c r="A231" s="15" t="s">
        <v>136</v>
      </c>
      <c r="B231" s="16" t="s">
        <v>40</v>
      </c>
      <c r="C231" s="16" t="s">
        <v>14</v>
      </c>
      <c r="D231" s="16" t="s">
        <v>137</v>
      </c>
      <c r="E231" s="16"/>
      <c r="F231" s="16"/>
      <c r="G231" s="17">
        <f>G232</f>
        <v>559.4</v>
      </c>
      <c r="H231" s="17">
        <f>H232</f>
        <v>0</v>
      </c>
      <c r="I231" s="23">
        <f t="shared" si="18"/>
        <v>559.4</v>
      </c>
    </row>
    <row r="232" spans="1:9" ht="11.25" customHeight="1">
      <c r="A232" s="15" t="s">
        <v>100</v>
      </c>
      <c r="B232" s="16" t="s">
        <v>40</v>
      </c>
      <c r="C232" s="16" t="s">
        <v>14</v>
      </c>
      <c r="D232" s="16" t="s">
        <v>137</v>
      </c>
      <c r="E232" s="16" t="s">
        <v>101</v>
      </c>
      <c r="F232" s="16"/>
      <c r="G232" s="17">
        <v>559.4</v>
      </c>
      <c r="H232" s="27"/>
      <c r="I232" s="23">
        <f t="shared" si="18"/>
        <v>559.4</v>
      </c>
    </row>
    <row r="233" spans="1:9" ht="11.25" customHeight="1">
      <c r="A233" s="15" t="s">
        <v>217</v>
      </c>
      <c r="B233" s="16" t="s">
        <v>40</v>
      </c>
      <c r="C233" s="16" t="s">
        <v>14</v>
      </c>
      <c r="D233" s="16" t="s">
        <v>137</v>
      </c>
      <c r="E233" s="16" t="s">
        <v>101</v>
      </c>
      <c r="F233" s="16" t="s">
        <v>219</v>
      </c>
      <c r="G233" s="17">
        <f>G232</f>
        <v>559.4</v>
      </c>
      <c r="H233" s="17">
        <f>H232</f>
        <v>0</v>
      </c>
      <c r="I233" s="23">
        <f t="shared" si="18"/>
        <v>559.4</v>
      </c>
    </row>
    <row r="234" spans="1:9" s="13" customFormat="1" ht="10.5" customHeight="1">
      <c r="A234" s="18" t="s">
        <v>42</v>
      </c>
      <c r="B234" s="19" t="s">
        <v>43</v>
      </c>
      <c r="C234" s="19"/>
      <c r="D234" s="19"/>
      <c r="E234" s="19"/>
      <c r="F234" s="19"/>
      <c r="G234" s="20">
        <f>G238+G243+G266+G300</f>
        <v>13726.3</v>
      </c>
      <c r="H234" s="20">
        <f>H238+H243+H266+H300</f>
        <v>2339.682</v>
      </c>
      <c r="I234" s="23">
        <f t="shared" si="18"/>
        <v>16065.982</v>
      </c>
    </row>
    <row r="235" spans="1:9" s="13" customFormat="1" ht="10.5" customHeight="1">
      <c r="A235" s="18" t="s">
        <v>215</v>
      </c>
      <c r="B235" s="19" t="s">
        <v>218</v>
      </c>
      <c r="C235" s="19"/>
      <c r="D235" s="19"/>
      <c r="E235" s="19"/>
      <c r="F235" s="19" t="s">
        <v>218</v>
      </c>
      <c r="G235" s="29">
        <f>G242+G247+G256+G260+G305</f>
        <v>1944.3</v>
      </c>
      <c r="H235" s="29">
        <f>H242+H247+H256+H260+H305</f>
        <v>0</v>
      </c>
      <c r="I235" s="23">
        <f t="shared" si="18"/>
        <v>1944.3</v>
      </c>
    </row>
    <row r="236" spans="1:9" s="13" customFormat="1" ht="10.5" customHeight="1">
      <c r="A236" s="18" t="s">
        <v>216</v>
      </c>
      <c r="B236" s="19" t="s">
        <v>222</v>
      </c>
      <c r="C236" s="19"/>
      <c r="D236" s="19"/>
      <c r="E236" s="19"/>
      <c r="F236" s="19" t="s">
        <v>222</v>
      </c>
      <c r="G236" s="20">
        <f>G265+G277+G282+G285+G288+G293+G296+G299+G306+G248</f>
        <v>7502.900000000001</v>
      </c>
      <c r="H236" s="20">
        <f>H265+H277+H282+H285+H288+H293+H296+H299+H306+H248</f>
        <v>189.882</v>
      </c>
      <c r="I236" s="23">
        <f t="shared" si="18"/>
        <v>7692.782</v>
      </c>
    </row>
    <row r="237" spans="1:9" s="13" customFormat="1" ht="10.5" customHeight="1">
      <c r="A237" s="18" t="s">
        <v>217</v>
      </c>
      <c r="B237" s="19" t="s">
        <v>219</v>
      </c>
      <c r="C237" s="19"/>
      <c r="D237" s="19"/>
      <c r="E237" s="19"/>
      <c r="F237" s="19" t="s">
        <v>219</v>
      </c>
      <c r="G237" s="20">
        <f>G270+G273+G253+G249</f>
        <v>4279.1</v>
      </c>
      <c r="H237" s="20">
        <f>H270+H273+H253+H249</f>
        <v>2149.8</v>
      </c>
      <c r="I237" s="23">
        <f t="shared" si="18"/>
        <v>6428.900000000001</v>
      </c>
    </row>
    <row r="238" spans="1:9" ht="10.5" customHeight="1">
      <c r="A238" s="15" t="s">
        <v>45</v>
      </c>
      <c r="B238" s="16" t="s">
        <v>43</v>
      </c>
      <c r="C238" s="16" t="s">
        <v>10</v>
      </c>
      <c r="D238" s="16"/>
      <c r="E238" s="16"/>
      <c r="F238" s="16"/>
      <c r="G238" s="17">
        <f aca="true" t="shared" si="20" ref="G238:H240">G239</f>
        <v>547.7</v>
      </c>
      <c r="H238" s="17">
        <f t="shared" si="20"/>
        <v>0</v>
      </c>
      <c r="I238" s="23">
        <f t="shared" si="18"/>
        <v>547.7</v>
      </c>
    </row>
    <row r="239" spans="1:9" ht="11.25" customHeight="1">
      <c r="A239" s="15" t="s">
        <v>149</v>
      </c>
      <c r="B239" s="16" t="s">
        <v>43</v>
      </c>
      <c r="C239" s="16" t="s">
        <v>10</v>
      </c>
      <c r="D239" s="16" t="s">
        <v>109</v>
      </c>
      <c r="E239" s="16"/>
      <c r="F239" s="16"/>
      <c r="G239" s="17">
        <f t="shared" si="20"/>
        <v>547.7</v>
      </c>
      <c r="H239" s="17">
        <f t="shared" si="20"/>
        <v>0</v>
      </c>
      <c r="I239" s="23">
        <f t="shared" si="18"/>
        <v>547.7</v>
      </c>
    </row>
    <row r="240" spans="1:9" ht="20.25" customHeight="1">
      <c r="A240" s="15" t="s">
        <v>110</v>
      </c>
      <c r="B240" s="16" t="s">
        <v>43</v>
      </c>
      <c r="C240" s="16" t="s">
        <v>10</v>
      </c>
      <c r="D240" s="16" t="s">
        <v>111</v>
      </c>
      <c r="E240" s="16"/>
      <c r="F240" s="16"/>
      <c r="G240" s="17">
        <f t="shared" si="20"/>
        <v>547.7</v>
      </c>
      <c r="H240" s="17">
        <f t="shared" si="20"/>
        <v>0</v>
      </c>
      <c r="I240" s="23">
        <f t="shared" si="18"/>
        <v>547.7</v>
      </c>
    </row>
    <row r="241" spans="1:9" ht="10.5" customHeight="1">
      <c r="A241" s="15" t="s">
        <v>112</v>
      </c>
      <c r="B241" s="16" t="s">
        <v>43</v>
      </c>
      <c r="C241" s="16" t="s">
        <v>10</v>
      </c>
      <c r="D241" s="16" t="s">
        <v>111</v>
      </c>
      <c r="E241" s="16" t="s">
        <v>54</v>
      </c>
      <c r="F241" s="16"/>
      <c r="G241" s="17">
        <v>547.7</v>
      </c>
      <c r="H241" s="27"/>
      <c r="I241" s="23">
        <f t="shared" si="18"/>
        <v>547.7</v>
      </c>
    </row>
    <row r="242" spans="1:9" ht="10.5" customHeight="1">
      <c r="A242" s="15" t="s">
        <v>215</v>
      </c>
      <c r="B242" s="16" t="s">
        <v>43</v>
      </c>
      <c r="C242" s="16" t="s">
        <v>10</v>
      </c>
      <c r="D242" s="16" t="s">
        <v>111</v>
      </c>
      <c r="E242" s="16" t="s">
        <v>54</v>
      </c>
      <c r="F242" s="16" t="s">
        <v>218</v>
      </c>
      <c r="G242" s="17">
        <f>G241</f>
        <v>547.7</v>
      </c>
      <c r="H242" s="17">
        <f>H241</f>
        <v>0</v>
      </c>
      <c r="I242" s="23">
        <f t="shared" si="18"/>
        <v>547.7</v>
      </c>
    </row>
    <row r="243" spans="1:9" ht="10.5" customHeight="1">
      <c r="A243" s="15" t="s">
        <v>46</v>
      </c>
      <c r="B243" s="16" t="s">
        <v>43</v>
      </c>
      <c r="C243" s="16" t="s">
        <v>12</v>
      </c>
      <c r="D243" s="16"/>
      <c r="E243" s="16"/>
      <c r="F243" s="16"/>
      <c r="G243" s="17">
        <f>G244+G250+G257+G261</f>
        <v>5787.7</v>
      </c>
      <c r="H243" s="17">
        <f>H244+H250+H257+H261</f>
        <v>2339.682</v>
      </c>
      <c r="I243" s="23">
        <f t="shared" si="18"/>
        <v>8127.382</v>
      </c>
    </row>
    <row r="244" spans="1:9" ht="12.75">
      <c r="A244" s="15" t="s">
        <v>170</v>
      </c>
      <c r="B244" s="16" t="s">
        <v>43</v>
      </c>
      <c r="C244" s="16" t="s">
        <v>12</v>
      </c>
      <c r="D244" s="16" t="s">
        <v>171</v>
      </c>
      <c r="E244" s="16"/>
      <c r="F244" s="16"/>
      <c r="G244" s="17">
        <f>G245</f>
        <v>200</v>
      </c>
      <c r="H244" s="17">
        <f>H245</f>
        <v>600.8820000000001</v>
      </c>
      <c r="I244" s="23">
        <f t="shared" si="18"/>
        <v>800.8820000000001</v>
      </c>
    </row>
    <row r="245" spans="1:9" ht="12" customHeight="1">
      <c r="A245" s="15" t="s">
        <v>172</v>
      </c>
      <c r="B245" s="16" t="s">
        <v>43</v>
      </c>
      <c r="C245" s="16" t="s">
        <v>12</v>
      </c>
      <c r="D245" s="16" t="s">
        <v>173</v>
      </c>
      <c r="E245" s="16"/>
      <c r="F245" s="16"/>
      <c r="G245" s="17">
        <f>G246</f>
        <v>200</v>
      </c>
      <c r="H245" s="17">
        <f>H246</f>
        <v>600.8820000000001</v>
      </c>
      <c r="I245" s="23">
        <f t="shared" si="18"/>
        <v>800.8820000000001</v>
      </c>
    </row>
    <row r="246" spans="1:9" ht="28.5" customHeight="1">
      <c r="A246" s="15" t="s">
        <v>250</v>
      </c>
      <c r="B246" s="16" t="s">
        <v>43</v>
      </c>
      <c r="C246" s="16" t="s">
        <v>12</v>
      </c>
      <c r="D246" s="16" t="s">
        <v>173</v>
      </c>
      <c r="E246" s="16" t="s">
        <v>251</v>
      </c>
      <c r="F246" s="16"/>
      <c r="G246" s="17">
        <f>G247+G248+G249</f>
        <v>200</v>
      </c>
      <c r="H246" s="17">
        <f>H247+H248+H249</f>
        <v>600.8820000000001</v>
      </c>
      <c r="I246" s="23">
        <f t="shared" si="18"/>
        <v>800.8820000000001</v>
      </c>
    </row>
    <row r="247" spans="1:9" ht="13.5" customHeight="1">
      <c r="A247" s="15" t="s">
        <v>215</v>
      </c>
      <c r="B247" s="16" t="s">
        <v>43</v>
      </c>
      <c r="C247" s="16" t="s">
        <v>12</v>
      </c>
      <c r="D247" s="16" t="s">
        <v>173</v>
      </c>
      <c r="E247" s="16" t="s">
        <v>251</v>
      </c>
      <c r="F247" s="16" t="s">
        <v>218</v>
      </c>
      <c r="G247" s="17">
        <v>200</v>
      </c>
      <c r="H247" s="17"/>
      <c r="I247" s="23">
        <f t="shared" si="18"/>
        <v>200</v>
      </c>
    </row>
    <row r="248" spans="1:9" ht="13.5" customHeight="1">
      <c r="A248" s="15" t="s">
        <v>216</v>
      </c>
      <c r="B248" s="16" t="s">
        <v>43</v>
      </c>
      <c r="C248" s="16" t="s">
        <v>12</v>
      </c>
      <c r="D248" s="16" t="s">
        <v>173</v>
      </c>
      <c r="E248" s="16" t="s">
        <v>251</v>
      </c>
      <c r="F248" s="16" t="s">
        <v>222</v>
      </c>
      <c r="G248" s="17"/>
      <c r="H248" s="17">
        <v>189.882</v>
      </c>
      <c r="I248" s="23">
        <f t="shared" si="18"/>
        <v>189.882</v>
      </c>
    </row>
    <row r="249" spans="1:9" ht="13.5" customHeight="1">
      <c r="A249" s="15" t="s">
        <v>217</v>
      </c>
      <c r="B249" s="16" t="s">
        <v>43</v>
      </c>
      <c r="C249" s="16" t="s">
        <v>12</v>
      </c>
      <c r="D249" s="16" t="s">
        <v>173</v>
      </c>
      <c r="E249" s="16" t="s">
        <v>251</v>
      </c>
      <c r="F249" s="16" t="s">
        <v>219</v>
      </c>
      <c r="G249" s="17"/>
      <c r="H249" s="17">
        <v>411</v>
      </c>
      <c r="I249" s="23">
        <f t="shared" si="18"/>
        <v>411</v>
      </c>
    </row>
    <row r="250" spans="1:9" ht="12.75" customHeight="1">
      <c r="A250" s="15" t="s">
        <v>114</v>
      </c>
      <c r="B250" s="16" t="s">
        <v>43</v>
      </c>
      <c r="C250" s="16" t="s">
        <v>12</v>
      </c>
      <c r="D250" s="16" t="s">
        <v>71</v>
      </c>
      <c r="E250" s="16"/>
      <c r="F250" s="16"/>
      <c r="G250" s="17">
        <f>G254+G251</f>
        <v>2930.2</v>
      </c>
      <c r="H250" s="17">
        <f>H254+H251</f>
        <v>1738.8</v>
      </c>
      <c r="I250" s="23">
        <f t="shared" si="18"/>
        <v>4669</v>
      </c>
    </row>
    <row r="251" spans="1:9" ht="20.25" customHeight="1">
      <c r="A251" s="15" t="s">
        <v>271</v>
      </c>
      <c r="B251" s="16" t="s">
        <v>43</v>
      </c>
      <c r="C251" s="16" t="s">
        <v>12</v>
      </c>
      <c r="D251" s="16" t="s">
        <v>270</v>
      </c>
      <c r="E251" s="16"/>
      <c r="F251" s="16"/>
      <c r="G251" s="17">
        <f>G252</f>
        <v>2608.2</v>
      </c>
      <c r="H251" s="17">
        <f>H252</f>
        <v>1738.8</v>
      </c>
      <c r="I251" s="23">
        <f t="shared" si="18"/>
        <v>4347</v>
      </c>
    </row>
    <row r="252" spans="1:9" ht="12.75" customHeight="1">
      <c r="A252" s="15" t="s">
        <v>112</v>
      </c>
      <c r="B252" s="16" t="s">
        <v>43</v>
      </c>
      <c r="C252" s="16" t="s">
        <v>12</v>
      </c>
      <c r="D252" s="16" t="s">
        <v>270</v>
      </c>
      <c r="E252" s="16" t="s">
        <v>54</v>
      </c>
      <c r="F252" s="16"/>
      <c r="G252" s="17">
        <v>2608.2</v>
      </c>
      <c r="H252" s="17">
        <v>1738.8</v>
      </c>
      <c r="I252" s="23">
        <f t="shared" si="18"/>
        <v>4347</v>
      </c>
    </row>
    <row r="253" spans="1:9" ht="12.75" customHeight="1">
      <c r="A253" s="18" t="s">
        <v>217</v>
      </c>
      <c r="B253" s="16" t="s">
        <v>43</v>
      </c>
      <c r="C253" s="16" t="s">
        <v>12</v>
      </c>
      <c r="D253" s="16" t="s">
        <v>270</v>
      </c>
      <c r="E253" s="16" t="s">
        <v>54</v>
      </c>
      <c r="F253" s="16" t="s">
        <v>219</v>
      </c>
      <c r="G253" s="17">
        <f>G252</f>
        <v>2608.2</v>
      </c>
      <c r="H253" s="17">
        <f>H252</f>
        <v>1738.8</v>
      </c>
      <c r="I253" s="23">
        <f t="shared" si="18"/>
        <v>4347</v>
      </c>
    </row>
    <row r="254" spans="1:9" ht="10.5" customHeight="1">
      <c r="A254" s="15" t="s">
        <v>139</v>
      </c>
      <c r="B254" s="16" t="s">
        <v>43</v>
      </c>
      <c r="C254" s="16" t="s">
        <v>12</v>
      </c>
      <c r="D254" s="16" t="s">
        <v>140</v>
      </c>
      <c r="E254" s="16"/>
      <c r="F254" s="16"/>
      <c r="G254" s="17">
        <f>G255</f>
        <v>322</v>
      </c>
      <c r="H254" s="17">
        <f>H255</f>
        <v>0</v>
      </c>
      <c r="I254" s="23">
        <f t="shared" si="18"/>
        <v>322</v>
      </c>
    </row>
    <row r="255" spans="1:9" ht="10.5" customHeight="1">
      <c r="A255" s="15" t="s">
        <v>112</v>
      </c>
      <c r="B255" s="16" t="s">
        <v>43</v>
      </c>
      <c r="C255" s="16" t="s">
        <v>12</v>
      </c>
      <c r="D255" s="16" t="s">
        <v>71</v>
      </c>
      <c r="E255" s="16" t="s">
        <v>54</v>
      </c>
      <c r="F255" s="16"/>
      <c r="G255" s="17">
        <v>322</v>
      </c>
      <c r="H255" s="27"/>
      <c r="I255" s="23">
        <f t="shared" si="18"/>
        <v>322</v>
      </c>
    </row>
    <row r="256" spans="1:9" ht="10.5" customHeight="1">
      <c r="A256" s="15" t="s">
        <v>215</v>
      </c>
      <c r="B256" s="16" t="s">
        <v>43</v>
      </c>
      <c r="C256" s="16" t="s">
        <v>12</v>
      </c>
      <c r="D256" s="16" t="s">
        <v>71</v>
      </c>
      <c r="E256" s="16" t="s">
        <v>54</v>
      </c>
      <c r="F256" s="16" t="s">
        <v>218</v>
      </c>
      <c r="G256" s="17">
        <f>G255</f>
        <v>322</v>
      </c>
      <c r="H256" s="17">
        <f>H255</f>
        <v>0</v>
      </c>
      <c r="I256" s="23">
        <f t="shared" si="18"/>
        <v>322</v>
      </c>
    </row>
    <row r="257" spans="1:9" ht="10.5" customHeight="1">
      <c r="A257" s="15" t="s">
        <v>152</v>
      </c>
      <c r="B257" s="16" t="s">
        <v>43</v>
      </c>
      <c r="C257" s="16" t="s">
        <v>12</v>
      </c>
      <c r="D257" s="16" t="s">
        <v>154</v>
      </c>
      <c r="E257" s="16"/>
      <c r="F257" s="16"/>
      <c r="G257" s="17">
        <f>G258</f>
        <v>756</v>
      </c>
      <c r="H257" s="17">
        <f>H258</f>
        <v>0</v>
      </c>
      <c r="I257" s="23">
        <f t="shared" si="18"/>
        <v>756</v>
      </c>
    </row>
    <row r="258" spans="1:9" ht="10.5" customHeight="1">
      <c r="A258" s="15" t="s">
        <v>153</v>
      </c>
      <c r="B258" s="16" t="s">
        <v>43</v>
      </c>
      <c r="C258" s="16" t="s">
        <v>12</v>
      </c>
      <c r="D258" s="16" t="s">
        <v>155</v>
      </c>
      <c r="E258" s="16"/>
      <c r="F258" s="16"/>
      <c r="G258" s="17">
        <f>G259</f>
        <v>756</v>
      </c>
      <c r="H258" s="17">
        <f>H259</f>
        <v>0</v>
      </c>
      <c r="I258" s="23">
        <f t="shared" si="18"/>
        <v>756</v>
      </c>
    </row>
    <row r="259" spans="1:9" ht="10.5" customHeight="1">
      <c r="A259" s="15" t="s">
        <v>90</v>
      </c>
      <c r="B259" s="16" t="s">
        <v>43</v>
      </c>
      <c r="C259" s="16" t="s">
        <v>12</v>
      </c>
      <c r="D259" s="16" t="s">
        <v>155</v>
      </c>
      <c r="E259" s="16" t="s">
        <v>204</v>
      </c>
      <c r="F259" s="16"/>
      <c r="G259" s="17">
        <v>756</v>
      </c>
      <c r="H259" s="27"/>
      <c r="I259" s="23">
        <f t="shared" si="18"/>
        <v>756</v>
      </c>
    </row>
    <row r="260" spans="1:9" ht="10.5" customHeight="1">
      <c r="A260" s="15" t="s">
        <v>215</v>
      </c>
      <c r="B260" s="16" t="s">
        <v>43</v>
      </c>
      <c r="C260" s="16" t="s">
        <v>12</v>
      </c>
      <c r="D260" s="16" t="s">
        <v>155</v>
      </c>
      <c r="E260" s="16" t="s">
        <v>204</v>
      </c>
      <c r="F260" s="16" t="s">
        <v>218</v>
      </c>
      <c r="G260" s="17">
        <f>G259</f>
        <v>756</v>
      </c>
      <c r="H260" s="17">
        <f>H259</f>
        <v>0</v>
      </c>
      <c r="I260" s="23">
        <f t="shared" si="18"/>
        <v>756</v>
      </c>
    </row>
    <row r="261" spans="1:9" ht="10.5" customHeight="1">
      <c r="A261" s="15" t="s">
        <v>31</v>
      </c>
      <c r="B261" s="16" t="s">
        <v>43</v>
      </c>
      <c r="C261" s="16" t="s">
        <v>12</v>
      </c>
      <c r="D261" s="16" t="s">
        <v>182</v>
      </c>
      <c r="E261" s="16"/>
      <c r="F261" s="16"/>
      <c r="G261" s="17">
        <f aca="true" t="shared" si="21" ref="G261:H263">G262</f>
        <v>1901.5</v>
      </c>
      <c r="H261" s="17">
        <f t="shared" si="21"/>
        <v>0</v>
      </c>
      <c r="I261" s="23">
        <f t="shared" si="18"/>
        <v>1901.5</v>
      </c>
    </row>
    <row r="262" spans="1:9" ht="40.5" customHeight="1">
      <c r="A262" s="15" t="s">
        <v>243</v>
      </c>
      <c r="B262" s="16" t="s">
        <v>43</v>
      </c>
      <c r="C262" s="16" t="s">
        <v>12</v>
      </c>
      <c r="D262" s="16" t="s">
        <v>183</v>
      </c>
      <c r="E262" s="16"/>
      <c r="F262" s="16"/>
      <c r="G262" s="17">
        <f t="shared" si="21"/>
        <v>1901.5</v>
      </c>
      <c r="H262" s="17">
        <f t="shared" si="21"/>
        <v>0</v>
      </c>
      <c r="I262" s="23">
        <f t="shared" si="18"/>
        <v>1901.5</v>
      </c>
    </row>
    <row r="263" spans="1:9" ht="30.75" customHeight="1">
      <c r="A263" s="15" t="s">
        <v>253</v>
      </c>
      <c r="B263" s="16" t="s">
        <v>43</v>
      </c>
      <c r="C263" s="16" t="s">
        <v>12</v>
      </c>
      <c r="D263" s="16" t="s">
        <v>252</v>
      </c>
      <c r="E263" s="16"/>
      <c r="F263" s="16"/>
      <c r="G263" s="17">
        <f t="shared" si="21"/>
        <v>1901.5</v>
      </c>
      <c r="H263" s="17">
        <f t="shared" si="21"/>
        <v>0</v>
      </c>
      <c r="I263" s="23">
        <f t="shared" si="18"/>
        <v>1901.5</v>
      </c>
    </row>
    <row r="264" spans="1:9" ht="10.5" customHeight="1">
      <c r="A264" s="15" t="s">
        <v>90</v>
      </c>
      <c r="B264" s="16" t="s">
        <v>43</v>
      </c>
      <c r="C264" s="16" t="s">
        <v>12</v>
      </c>
      <c r="D264" s="16" t="s">
        <v>252</v>
      </c>
      <c r="E264" s="16" t="s">
        <v>204</v>
      </c>
      <c r="F264" s="16"/>
      <c r="G264" s="17">
        <v>1901.5</v>
      </c>
      <c r="H264" s="27"/>
      <c r="I264" s="23">
        <f t="shared" si="18"/>
        <v>1901.5</v>
      </c>
    </row>
    <row r="265" spans="1:9" ht="10.5" customHeight="1">
      <c r="A265" s="15" t="s">
        <v>216</v>
      </c>
      <c r="B265" s="16" t="s">
        <v>43</v>
      </c>
      <c r="C265" s="16" t="s">
        <v>12</v>
      </c>
      <c r="D265" s="16" t="s">
        <v>252</v>
      </c>
      <c r="E265" s="16" t="s">
        <v>204</v>
      </c>
      <c r="F265" s="16" t="s">
        <v>222</v>
      </c>
      <c r="G265" s="17">
        <f>G264</f>
        <v>1901.5</v>
      </c>
      <c r="H265" s="17">
        <f>H264</f>
        <v>0</v>
      </c>
      <c r="I265" s="23">
        <f t="shared" si="18"/>
        <v>1901.5</v>
      </c>
    </row>
    <row r="266" spans="1:9" ht="10.5" customHeight="1">
      <c r="A266" s="15" t="s">
        <v>113</v>
      </c>
      <c r="B266" s="16" t="s">
        <v>43</v>
      </c>
      <c r="C266" s="16" t="s">
        <v>14</v>
      </c>
      <c r="D266" s="16"/>
      <c r="E266" s="16"/>
      <c r="F266" s="16"/>
      <c r="G266" s="17">
        <f>G267+G274+G289+G297</f>
        <v>6537.7</v>
      </c>
      <c r="H266" s="17">
        <f>H267+H274+H289+H297</f>
        <v>0</v>
      </c>
      <c r="I266" s="23">
        <f t="shared" si="18"/>
        <v>6537.7</v>
      </c>
    </row>
    <row r="267" spans="1:9" ht="10.5" customHeight="1">
      <c r="A267" s="15" t="s">
        <v>114</v>
      </c>
      <c r="B267" s="16" t="s">
        <v>43</v>
      </c>
      <c r="C267" s="16" t="s">
        <v>14</v>
      </c>
      <c r="D267" s="16" t="s">
        <v>71</v>
      </c>
      <c r="E267" s="16"/>
      <c r="F267" s="16"/>
      <c r="G267" s="17">
        <f>G268+G271</f>
        <v>1670.9</v>
      </c>
      <c r="H267" s="17">
        <f>H268+H271</f>
        <v>0</v>
      </c>
      <c r="I267" s="23">
        <f t="shared" si="18"/>
        <v>1670.9</v>
      </c>
    </row>
    <row r="268" spans="1:9" ht="18.75" customHeight="1">
      <c r="A268" s="15" t="s">
        <v>254</v>
      </c>
      <c r="B268" s="16" t="s">
        <v>43</v>
      </c>
      <c r="C268" s="16" t="s">
        <v>14</v>
      </c>
      <c r="D268" s="16" t="s">
        <v>115</v>
      </c>
      <c r="E268" s="16"/>
      <c r="F268" s="16"/>
      <c r="G268" s="17">
        <f>G269</f>
        <v>77</v>
      </c>
      <c r="H268" s="17">
        <f>H269</f>
        <v>0</v>
      </c>
      <c r="I268" s="23">
        <f t="shared" si="18"/>
        <v>77</v>
      </c>
    </row>
    <row r="269" spans="1:9" ht="10.5" customHeight="1">
      <c r="A269" s="15" t="s">
        <v>112</v>
      </c>
      <c r="B269" s="16" t="s">
        <v>43</v>
      </c>
      <c r="C269" s="16" t="s">
        <v>14</v>
      </c>
      <c r="D269" s="16" t="s">
        <v>115</v>
      </c>
      <c r="E269" s="16" t="s">
        <v>54</v>
      </c>
      <c r="F269" s="16"/>
      <c r="G269" s="17">
        <v>77</v>
      </c>
      <c r="H269" s="27"/>
      <c r="I269" s="23">
        <f t="shared" si="18"/>
        <v>77</v>
      </c>
    </row>
    <row r="270" spans="1:9" ht="10.5" customHeight="1">
      <c r="A270" s="15" t="s">
        <v>217</v>
      </c>
      <c r="B270" s="16" t="s">
        <v>43</v>
      </c>
      <c r="C270" s="16" t="s">
        <v>14</v>
      </c>
      <c r="D270" s="16" t="s">
        <v>115</v>
      </c>
      <c r="E270" s="16" t="s">
        <v>54</v>
      </c>
      <c r="F270" s="16" t="s">
        <v>219</v>
      </c>
      <c r="G270" s="17">
        <f>G269</f>
        <v>77</v>
      </c>
      <c r="H270" s="17">
        <f>H269</f>
        <v>0</v>
      </c>
      <c r="I270" s="23">
        <f t="shared" si="18"/>
        <v>77</v>
      </c>
    </row>
    <row r="271" spans="1:9" ht="30" customHeight="1">
      <c r="A271" s="15" t="s">
        <v>255</v>
      </c>
      <c r="B271" s="16" t="s">
        <v>43</v>
      </c>
      <c r="C271" s="16" t="s">
        <v>14</v>
      </c>
      <c r="D271" s="16" t="s">
        <v>256</v>
      </c>
      <c r="E271" s="16"/>
      <c r="F271" s="16"/>
      <c r="G271" s="17">
        <f>G272</f>
        <v>1593.9</v>
      </c>
      <c r="H271" s="17">
        <f>H272</f>
        <v>0</v>
      </c>
      <c r="I271" s="23">
        <f t="shared" si="18"/>
        <v>1593.9</v>
      </c>
    </row>
    <row r="272" spans="1:9" ht="10.5" customHeight="1">
      <c r="A272" s="15" t="s">
        <v>112</v>
      </c>
      <c r="B272" s="16" t="s">
        <v>43</v>
      </c>
      <c r="C272" s="16" t="s">
        <v>14</v>
      </c>
      <c r="D272" s="16" t="s">
        <v>256</v>
      </c>
      <c r="E272" s="16" t="s">
        <v>54</v>
      </c>
      <c r="F272" s="16"/>
      <c r="G272" s="17">
        <v>1593.9</v>
      </c>
      <c r="H272" s="27"/>
      <c r="I272" s="23">
        <f t="shared" si="18"/>
        <v>1593.9</v>
      </c>
    </row>
    <row r="273" spans="1:9" ht="12" customHeight="1">
      <c r="A273" s="15" t="s">
        <v>217</v>
      </c>
      <c r="B273" s="16" t="s">
        <v>43</v>
      </c>
      <c r="C273" s="16" t="s">
        <v>14</v>
      </c>
      <c r="D273" s="16" t="s">
        <v>256</v>
      </c>
      <c r="E273" s="16" t="s">
        <v>54</v>
      </c>
      <c r="F273" s="16" t="s">
        <v>219</v>
      </c>
      <c r="G273" s="17">
        <f>G272</f>
        <v>1593.9</v>
      </c>
      <c r="H273" s="17">
        <f>H272</f>
        <v>0</v>
      </c>
      <c r="I273" s="23">
        <f t="shared" si="18"/>
        <v>1593.9</v>
      </c>
    </row>
    <row r="274" spans="1:9" ht="10.5" customHeight="1">
      <c r="A274" s="15" t="s">
        <v>75</v>
      </c>
      <c r="B274" s="16" t="s">
        <v>43</v>
      </c>
      <c r="C274" s="16" t="s">
        <v>14</v>
      </c>
      <c r="D274" s="16" t="s">
        <v>76</v>
      </c>
      <c r="E274" s="16"/>
      <c r="F274" s="16"/>
      <c r="G274" s="17">
        <f>G275+G278</f>
        <v>3659.5</v>
      </c>
      <c r="H274" s="17">
        <f>H275+H278</f>
        <v>0</v>
      </c>
      <c r="I274" s="23">
        <f t="shared" si="18"/>
        <v>3659.5</v>
      </c>
    </row>
    <row r="275" spans="1:9" ht="30.75" customHeight="1">
      <c r="A275" s="15" t="s">
        <v>116</v>
      </c>
      <c r="B275" s="16" t="s">
        <v>43</v>
      </c>
      <c r="C275" s="16" t="s">
        <v>14</v>
      </c>
      <c r="D275" s="16" t="s">
        <v>117</v>
      </c>
      <c r="E275" s="16"/>
      <c r="F275" s="16"/>
      <c r="G275" s="17">
        <f>G276</f>
        <v>273.5</v>
      </c>
      <c r="H275" s="17">
        <f>H276</f>
        <v>0</v>
      </c>
      <c r="I275" s="23">
        <f t="shared" si="18"/>
        <v>273.5</v>
      </c>
    </row>
    <row r="276" spans="1:9" ht="10.5" customHeight="1">
      <c r="A276" s="15" t="s">
        <v>112</v>
      </c>
      <c r="B276" s="16" t="s">
        <v>43</v>
      </c>
      <c r="C276" s="16" t="s">
        <v>14</v>
      </c>
      <c r="D276" s="16" t="s">
        <v>117</v>
      </c>
      <c r="E276" s="16" t="s">
        <v>54</v>
      </c>
      <c r="F276" s="16"/>
      <c r="G276" s="17">
        <v>273.5</v>
      </c>
      <c r="H276" s="27"/>
      <c r="I276" s="23">
        <f t="shared" si="18"/>
        <v>273.5</v>
      </c>
    </row>
    <row r="277" spans="1:9" ht="10.5" customHeight="1">
      <c r="A277" s="15" t="s">
        <v>216</v>
      </c>
      <c r="B277" s="16" t="s">
        <v>43</v>
      </c>
      <c r="C277" s="16" t="s">
        <v>14</v>
      </c>
      <c r="D277" s="16" t="s">
        <v>117</v>
      </c>
      <c r="E277" s="16" t="s">
        <v>54</v>
      </c>
      <c r="F277" s="16" t="s">
        <v>222</v>
      </c>
      <c r="G277" s="17">
        <f>G276</f>
        <v>273.5</v>
      </c>
      <c r="H277" s="17">
        <f>H276</f>
        <v>0</v>
      </c>
      <c r="I277" s="23">
        <f t="shared" si="18"/>
        <v>273.5</v>
      </c>
    </row>
    <row r="278" spans="1:9" ht="21.75" customHeight="1">
      <c r="A278" s="15" t="s">
        <v>118</v>
      </c>
      <c r="B278" s="16" t="s">
        <v>43</v>
      </c>
      <c r="C278" s="16" t="s">
        <v>14</v>
      </c>
      <c r="D278" s="16" t="s">
        <v>119</v>
      </c>
      <c r="E278" s="16"/>
      <c r="F278" s="16"/>
      <c r="G278" s="17">
        <f>G279</f>
        <v>3386</v>
      </c>
      <c r="H278" s="17">
        <f>H279</f>
        <v>0</v>
      </c>
      <c r="I278" s="23">
        <f t="shared" si="18"/>
        <v>3386</v>
      </c>
    </row>
    <row r="279" spans="1:9" ht="10.5" customHeight="1">
      <c r="A279" s="15" t="s">
        <v>120</v>
      </c>
      <c r="B279" s="16" t="s">
        <v>43</v>
      </c>
      <c r="C279" s="16" t="s">
        <v>14</v>
      </c>
      <c r="D279" s="16" t="s">
        <v>121</v>
      </c>
      <c r="E279" s="16"/>
      <c r="F279" s="16"/>
      <c r="G279" s="17">
        <f>G280+G283+G286</f>
        <v>3386</v>
      </c>
      <c r="H279" s="17">
        <f>H280+H283+H286</f>
        <v>0</v>
      </c>
      <c r="I279" s="23">
        <f t="shared" si="18"/>
        <v>3386</v>
      </c>
    </row>
    <row r="280" spans="1:9" ht="10.5" customHeight="1">
      <c r="A280" s="15" t="s">
        <v>122</v>
      </c>
      <c r="B280" s="16" t="s">
        <v>43</v>
      </c>
      <c r="C280" s="16" t="s">
        <v>14</v>
      </c>
      <c r="D280" s="16" t="s">
        <v>123</v>
      </c>
      <c r="E280" s="16"/>
      <c r="F280" s="16"/>
      <c r="G280" s="17">
        <f>G281</f>
        <v>240</v>
      </c>
      <c r="H280" s="17">
        <f>H281</f>
        <v>0</v>
      </c>
      <c r="I280" s="23">
        <f aca="true" t="shared" si="22" ref="I280:I343">SUM(G280:H280)</f>
        <v>240</v>
      </c>
    </row>
    <row r="281" spans="1:9" ht="10.5" customHeight="1">
      <c r="A281" s="15" t="s">
        <v>112</v>
      </c>
      <c r="B281" s="16" t="s">
        <v>43</v>
      </c>
      <c r="C281" s="16" t="s">
        <v>14</v>
      </c>
      <c r="D281" s="16" t="s">
        <v>123</v>
      </c>
      <c r="E281" s="16" t="s">
        <v>54</v>
      </c>
      <c r="F281" s="16"/>
      <c r="G281" s="17">
        <v>240</v>
      </c>
      <c r="H281" s="17"/>
      <c r="I281" s="23">
        <f t="shared" si="22"/>
        <v>240</v>
      </c>
    </row>
    <row r="282" spans="1:9" ht="10.5" customHeight="1">
      <c r="A282" s="15" t="s">
        <v>216</v>
      </c>
      <c r="B282" s="16" t="s">
        <v>43</v>
      </c>
      <c r="C282" s="16" t="s">
        <v>14</v>
      </c>
      <c r="D282" s="16" t="s">
        <v>123</v>
      </c>
      <c r="E282" s="16" t="s">
        <v>54</v>
      </c>
      <c r="F282" s="16" t="s">
        <v>222</v>
      </c>
      <c r="G282" s="17">
        <f>G281</f>
        <v>240</v>
      </c>
      <c r="H282" s="17">
        <f>H281</f>
        <v>0</v>
      </c>
      <c r="I282" s="23">
        <f t="shared" si="22"/>
        <v>240</v>
      </c>
    </row>
    <row r="283" spans="1:9" ht="10.5" customHeight="1">
      <c r="A283" s="15" t="s">
        <v>124</v>
      </c>
      <c r="B283" s="16" t="s">
        <v>43</v>
      </c>
      <c r="C283" s="16" t="s">
        <v>14</v>
      </c>
      <c r="D283" s="16" t="s">
        <v>125</v>
      </c>
      <c r="E283" s="16"/>
      <c r="F283" s="16"/>
      <c r="G283" s="17">
        <f>G284</f>
        <v>241.6</v>
      </c>
      <c r="H283" s="17">
        <f>H284</f>
        <v>0</v>
      </c>
      <c r="I283" s="23">
        <f t="shared" si="22"/>
        <v>241.6</v>
      </c>
    </row>
    <row r="284" spans="1:9" ht="10.5" customHeight="1">
      <c r="A284" s="15" t="s">
        <v>112</v>
      </c>
      <c r="B284" s="16" t="s">
        <v>43</v>
      </c>
      <c r="C284" s="16" t="s">
        <v>14</v>
      </c>
      <c r="D284" s="16" t="s">
        <v>125</v>
      </c>
      <c r="E284" s="16" t="s">
        <v>54</v>
      </c>
      <c r="F284" s="16"/>
      <c r="G284" s="17">
        <v>241.6</v>
      </c>
      <c r="H284" s="17"/>
      <c r="I284" s="23">
        <f t="shared" si="22"/>
        <v>241.6</v>
      </c>
    </row>
    <row r="285" spans="1:9" ht="10.5" customHeight="1">
      <c r="A285" s="15" t="s">
        <v>216</v>
      </c>
      <c r="B285" s="16" t="s">
        <v>43</v>
      </c>
      <c r="C285" s="16" t="s">
        <v>14</v>
      </c>
      <c r="D285" s="16" t="s">
        <v>125</v>
      </c>
      <c r="E285" s="16" t="s">
        <v>54</v>
      </c>
      <c r="F285" s="16" t="s">
        <v>222</v>
      </c>
      <c r="G285" s="17">
        <f>G284</f>
        <v>241.6</v>
      </c>
      <c r="H285" s="17">
        <f>H284</f>
        <v>0</v>
      </c>
      <c r="I285" s="23">
        <f t="shared" si="22"/>
        <v>241.6</v>
      </c>
    </row>
    <row r="286" spans="1:9" ht="10.5" customHeight="1">
      <c r="A286" s="15" t="s">
        <v>126</v>
      </c>
      <c r="B286" s="16" t="s">
        <v>43</v>
      </c>
      <c r="C286" s="16" t="s">
        <v>14</v>
      </c>
      <c r="D286" s="16" t="s">
        <v>174</v>
      </c>
      <c r="E286" s="16"/>
      <c r="F286" s="16"/>
      <c r="G286" s="17">
        <f>G287</f>
        <v>2904.4</v>
      </c>
      <c r="H286" s="17">
        <f>H287</f>
        <v>0</v>
      </c>
      <c r="I286" s="23">
        <f t="shared" si="22"/>
        <v>2904.4</v>
      </c>
    </row>
    <row r="287" spans="1:9" ht="10.5" customHeight="1">
      <c r="A287" s="15" t="s">
        <v>112</v>
      </c>
      <c r="B287" s="16" t="s">
        <v>43</v>
      </c>
      <c r="C287" s="16" t="s">
        <v>14</v>
      </c>
      <c r="D287" s="16" t="s">
        <v>174</v>
      </c>
      <c r="E287" s="16" t="s">
        <v>54</v>
      </c>
      <c r="F287" s="16"/>
      <c r="G287" s="17">
        <v>2904.4</v>
      </c>
      <c r="H287" s="27"/>
      <c r="I287" s="23">
        <f t="shared" si="22"/>
        <v>2904.4</v>
      </c>
    </row>
    <row r="288" spans="1:9" ht="10.5" customHeight="1">
      <c r="A288" s="15" t="s">
        <v>216</v>
      </c>
      <c r="B288" s="16" t="s">
        <v>43</v>
      </c>
      <c r="C288" s="16" t="s">
        <v>14</v>
      </c>
      <c r="D288" s="16" t="s">
        <v>174</v>
      </c>
      <c r="E288" s="16" t="s">
        <v>54</v>
      </c>
      <c r="F288" s="16" t="s">
        <v>222</v>
      </c>
      <c r="G288" s="17">
        <f>G287</f>
        <v>2904.4</v>
      </c>
      <c r="H288" s="17">
        <f>H287</f>
        <v>0</v>
      </c>
      <c r="I288" s="23">
        <f t="shared" si="22"/>
        <v>2904.4</v>
      </c>
    </row>
    <row r="289" spans="1:9" ht="10.5" customHeight="1">
      <c r="A289" s="15" t="s">
        <v>31</v>
      </c>
      <c r="B289" s="16" t="s">
        <v>43</v>
      </c>
      <c r="C289" s="16" t="s">
        <v>14</v>
      </c>
      <c r="D289" s="16" t="s">
        <v>182</v>
      </c>
      <c r="E289" s="16"/>
      <c r="F289" s="16"/>
      <c r="G289" s="17">
        <f>G290</f>
        <v>1157</v>
      </c>
      <c r="H289" s="17">
        <f>H290</f>
        <v>0</v>
      </c>
      <c r="I289" s="23">
        <f t="shared" si="22"/>
        <v>1157</v>
      </c>
    </row>
    <row r="290" spans="1:9" ht="42" customHeight="1">
      <c r="A290" s="15" t="s">
        <v>243</v>
      </c>
      <c r="B290" s="16" t="s">
        <v>43</v>
      </c>
      <c r="C290" s="16" t="s">
        <v>14</v>
      </c>
      <c r="D290" s="16" t="s">
        <v>183</v>
      </c>
      <c r="E290" s="16"/>
      <c r="F290" s="16"/>
      <c r="G290" s="17">
        <f>G291+G294</f>
        <v>1157</v>
      </c>
      <c r="H290" s="17">
        <f>H291+H294</f>
        <v>0</v>
      </c>
      <c r="I290" s="23">
        <f t="shared" si="22"/>
        <v>1157</v>
      </c>
    </row>
    <row r="291" spans="1:9" ht="21" customHeight="1">
      <c r="A291" s="15" t="s">
        <v>186</v>
      </c>
      <c r="B291" s="16" t="s">
        <v>43</v>
      </c>
      <c r="C291" s="16" t="s">
        <v>14</v>
      </c>
      <c r="D291" s="16" t="s">
        <v>187</v>
      </c>
      <c r="E291" s="16"/>
      <c r="F291" s="16"/>
      <c r="G291" s="17">
        <f>G292</f>
        <v>1065.2</v>
      </c>
      <c r="H291" s="17">
        <f>H292</f>
        <v>0</v>
      </c>
      <c r="I291" s="23">
        <f t="shared" si="22"/>
        <v>1065.2</v>
      </c>
    </row>
    <row r="292" spans="1:9" ht="10.5" customHeight="1">
      <c r="A292" s="15" t="s">
        <v>112</v>
      </c>
      <c r="B292" s="16" t="s">
        <v>43</v>
      </c>
      <c r="C292" s="16" t="s">
        <v>14</v>
      </c>
      <c r="D292" s="16" t="s">
        <v>187</v>
      </c>
      <c r="E292" s="16" t="s">
        <v>54</v>
      </c>
      <c r="F292" s="16"/>
      <c r="G292" s="17">
        <v>1065.2</v>
      </c>
      <c r="H292" s="17"/>
      <c r="I292" s="23">
        <f t="shared" si="22"/>
        <v>1065.2</v>
      </c>
    </row>
    <row r="293" spans="1:9" ht="10.5" customHeight="1">
      <c r="A293" s="15" t="s">
        <v>216</v>
      </c>
      <c r="B293" s="16" t="s">
        <v>43</v>
      </c>
      <c r="C293" s="16" t="s">
        <v>14</v>
      </c>
      <c r="D293" s="16" t="s">
        <v>187</v>
      </c>
      <c r="E293" s="16" t="s">
        <v>54</v>
      </c>
      <c r="F293" s="16" t="s">
        <v>222</v>
      </c>
      <c r="G293" s="17">
        <f>G292</f>
        <v>1065.2</v>
      </c>
      <c r="H293" s="17">
        <f>H292</f>
        <v>0</v>
      </c>
      <c r="I293" s="23">
        <f t="shared" si="22"/>
        <v>1065.2</v>
      </c>
    </row>
    <row r="294" spans="1:9" ht="30" customHeight="1">
      <c r="A294" s="15" t="s">
        <v>184</v>
      </c>
      <c r="B294" s="16" t="s">
        <v>43</v>
      </c>
      <c r="C294" s="16" t="s">
        <v>14</v>
      </c>
      <c r="D294" s="16" t="s">
        <v>185</v>
      </c>
      <c r="E294" s="16"/>
      <c r="F294" s="16"/>
      <c r="G294" s="17">
        <f>G295</f>
        <v>91.8</v>
      </c>
      <c r="H294" s="17">
        <f>H295</f>
        <v>0</v>
      </c>
      <c r="I294" s="23">
        <f t="shared" si="22"/>
        <v>91.8</v>
      </c>
    </row>
    <row r="295" spans="1:9" ht="10.5" customHeight="1">
      <c r="A295" s="15" t="s">
        <v>112</v>
      </c>
      <c r="B295" s="16" t="s">
        <v>43</v>
      </c>
      <c r="C295" s="16" t="s">
        <v>14</v>
      </c>
      <c r="D295" s="16" t="s">
        <v>185</v>
      </c>
      <c r="E295" s="16" t="s">
        <v>54</v>
      </c>
      <c r="F295" s="16"/>
      <c r="G295" s="17">
        <v>91.8</v>
      </c>
      <c r="H295" s="27"/>
      <c r="I295" s="23">
        <f t="shared" si="22"/>
        <v>91.8</v>
      </c>
    </row>
    <row r="296" spans="1:9" ht="10.5" customHeight="1">
      <c r="A296" s="15" t="s">
        <v>216</v>
      </c>
      <c r="B296" s="16" t="s">
        <v>43</v>
      </c>
      <c r="C296" s="16" t="s">
        <v>14</v>
      </c>
      <c r="D296" s="16" t="s">
        <v>185</v>
      </c>
      <c r="E296" s="16" t="s">
        <v>54</v>
      </c>
      <c r="F296" s="16" t="s">
        <v>222</v>
      </c>
      <c r="G296" s="17">
        <f>G295</f>
        <v>91.8</v>
      </c>
      <c r="H296" s="17">
        <f>H295</f>
        <v>0</v>
      </c>
      <c r="I296" s="23">
        <f t="shared" si="22"/>
        <v>91.8</v>
      </c>
    </row>
    <row r="297" spans="1:9" ht="28.5" customHeight="1">
      <c r="A297" s="15" t="s">
        <v>257</v>
      </c>
      <c r="B297" s="16" t="s">
        <v>43</v>
      </c>
      <c r="C297" s="16" t="s">
        <v>14</v>
      </c>
      <c r="D297" s="16" t="s">
        <v>258</v>
      </c>
      <c r="E297" s="16"/>
      <c r="F297" s="16"/>
      <c r="G297" s="17">
        <f>G298</f>
        <v>50.3</v>
      </c>
      <c r="H297" s="17">
        <f>H298</f>
        <v>0</v>
      </c>
      <c r="I297" s="23">
        <f t="shared" si="22"/>
        <v>50.3</v>
      </c>
    </row>
    <row r="298" spans="1:9" ht="10.5" customHeight="1">
      <c r="A298" s="15" t="s">
        <v>112</v>
      </c>
      <c r="B298" s="16" t="s">
        <v>43</v>
      </c>
      <c r="C298" s="16" t="s">
        <v>14</v>
      </c>
      <c r="D298" s="16" t="s">
        <v>258</v>
      </c>
      <c r="E298" s="16" t="s">
        <v>54</v>
      </c>
      <c r="F298" s="16"/>
      <c r="G298" s="17">
        <v>50.3</v>
      </c>
      <c r="H298" s="27"/>
      <c r="I298" s="23">
        <f t="shared" si="22"/>
        <v>50.3</v>
      </c>
    </row>
    <row r="299" spans="1:9" ht="10.5" customHeight="1">
      <c r="A299" s="15" t="s">
        <v>216</v>
      </c>
      <c r="B299" s="16" t="s">
        <v>43</v>
      </c>
      <c r="C299" s="16" t="s">
        <v>14</v>
      </c>
      <c r="D299" s="16" t="s">
        <v>258</v>
      </c>
      <c r="E299" s="16" t="s">
        <v>54</v>
      </c>
      <c r="F299" s="16" t="s">
        <v>222</v>
      </c>
      <c r="G299" s="17">
        <f>G298</f>
        <v>50.3</v>
      </c>
      <c r="H299" s="17">
        <f>H298</f>
        <v>0</v>
      </c>
      <c r="I299" s="23">
        <f t="shared" si="22"/>
        <v>50.3</v>
      </c>
    </row>
    <row r="300" spans="1:9" ht="10.5" customHeight="1">
      <c r="A300" s="15" t="s">
        <v>47</v>
      </c>
      <c r="B300" s="16" t="s">
        <v>43</v>
      </c>
      <c r="C300" s="16" t="s">
        <v>44</v>
      </c>
      <c r="D300" s="16"/>
      <c r="E300" s="16"/>
      <c r="F300" s="16"/>
      <c r="G300" s="17">
        <f aca="true" t="shared" si="23" ref="G300:H303">G301</f>
        <v>853.2</v>
      </c>
      <c r="H300" s="17">
        <f t="shared" si="23"/>
        <v>0</v>
      </c>
      <c r="I300" s="23">
        <f t="shared" si="22"/>
        <v>853.2</v>
      </c>
    </row>
    <row r="301" spans="1:9" ht="10.5" customHeight="1">
      <c r="A301" s="15" t="s">
        <v>31</v>
      </c>
      <c r="B301" s="16" t="s">
        <v>43</v>
      </c>
      <c r="C301" s="16" t="s">
        <v>44</v>
      </c>
      <c r="D301" s="16" t="s">
        <v>182</v>
      </c>
      <c r="E301" s="16"/>
      <c r="F301" s="16"/>
      <c r="G301" s="17">
        <f t="shared" si="23"/>
        <v>853.2</v>
      </c>
      <c r="H301" s="17">
        <f t="shared" si="23"/>
        <v>0</v>
      </c>
      <c r="I301" s="23">
        <f t="shared" si="22"/>
        <v>853.2</v>
      </c>
    </row>
    <row r="302" spans="1:9" ht="39.75" customHeight="1">
      <c r="A302" s="15" t="s">
        <v>243</v>
      </c>
      <c r="B302" s="16" t="s">
        <v>43</v>
      </c>
      <c r="C302" s="16" t="s">
        <v>44</v>
      </c>
      <c r="D302" s="16" t="s">
        <v>183</v>
      </c>
      <c r="E302" s="16"/>
      <c r="F302" s="16"/>
      <c r="G302" s="17">
        <f t="shared" si="23"/>
        <v>853.2</v>
      </c>
      <c r="H302" s="17">
        <f t="shared" si="23"/>
        <v>0</v>
      </c>
      <c r="I302" s="23">
        <f t="shared" si="22"/>
        <v>853.2</v>
      </c>
    </row>
    <row r="303" spans="1:9" ht="10.5" customHeight="1">
      <c r="A303" s="15" t="s">
        <v>260</v>
      </c>
      <c r="B303" s="16" t="s">
        <v>43</v>
      </c>
      <c r="C303" s="16" t="s">
        <v>44</v>
      </c>
      <c r="D303" s="16" t="s">
        <v>259</v>
      </c>
      <c r="E303" s="16"/>
      <c r="F303" s="16"/>
      <c r="G303" s="17">
        <f t="shared" si="23"/>
        <v>853.2</v>
      </c>
      <c r="H303" s="17">
        <f t="shared" si="23"/>
        <v>0</v>
      </c>
      <c r="I303" s="23">
        <f t="shared" si="22"/>
        <v>853.2</v>
      </c>
    </row>
    <row r="304" spans="1:9" ht="10.5" customHeight="1">
      <c r="A304" s="15" t="s">
        <v>83</v>
      </c>
      <c r="B304" s="16" t="s">
        <v>43</v>
      </c>
      <c r="C304" s="16" t="s">
        <v>44</v>
      </c>
      <c r="D304" s="16" t="s">
        <v>259</v>
      </c>
      <c r="E304" s="16" t="s">
        <v>212</v>
      </c>
      <c r="F304" s="16"/>
      <c r="G304" s="17">
        <f>SUM(G305:G306)</f>
        <v>853.2</v>
      </c>
      <c r="H304" s="17">
        <f>SUM(H305:H306)</f>
        <v>0</v>
      </c>
      <c r="I304" s="23">
        <f t="shared" si="22"/>
        <v>853.2</v>
      </c>
    </row>
    <row r="305" spans="1:9" ht="10.5" customHeight="1">
      <c r="A305" s="15" t="s">
        <v>215</v>
      </c>
      <c r="B305" s="16" t="s">
        <v>43</v>
      </c>
      <c r="C305" s="16" t="s">
        <v>44</v>
      </c>
      <c r="D305" s="16" t="s">
        <v>259</v>
      </c>
      <c r="E305" s="16" t="s">
        <v>212</v>
      </c>
      <c r="F305" s="16" t="s">
        <v>218</v>
      </c>
      <c r="G305" s="17">
        <v>118.6</v>
      </c>
      <c r="H305" s="27"/>
      <c r="I305" s="23">
        <f t="shared" si="22"/>
        <v>118.6</v>
      </c>
    </row>
    <row r="306" spans="1:9" ht="10.5" customHeight="1">
      <c r="A306" s="15" t="s">
        <v>216</v>
      </c>
      <c r="B306" s="16" t="s">
        <v>43</v>
      </c>
      <c r="C306" s="16" t="s">
        <v>44</v>
      </c>
      <c r="D306" s="16" t="s">
        <v>259</v>
      </c>
      <c r="E306" s="16" t="s">
        <v>212</v>
      </c>
      <c r="F306" s="16" t="s">
        <v>222</v>
      </c>
      <c r="G306" s="17">
        <v>734.6</v>
      </c>
      <c r="H306" s="17"/>
      <c r="I306" s="23">
        <f t="shared" si="22"/>
        <v>734.6</v>
      </c>
    </row>
    <row r="307" spans="1:9" ht="10.5" customHeight="1">
      <c r="A307" s="21" t="s">
        <v>198</v>
      </c>
      <c r="B307" s="22" t="s">
        <v>21</v>
      </c>
      <c r="C307" s="22"/>
      <c r="D307" s="22"/>
      <c r="E307" s="22"/>
      <c r="F307" s="22"/>
      <c r="G307" s="23">
        <f>G311</f>
        <v>200</v>
      </c>
      <c r="H307" s="23">
        <f>H311</f>
        <v>0</v>
      </c>
      <c r="I307" s="23">
        <f t="shared" si="22"/>
        <v>200</v>
      </c>
    </row>
    <row r="308" spans="1:9" ht="10.5" customHeight="1">
      <c r="A308" s="21" t="s">
        <v>215</v>
      </c>
      <c r="B308" s="22" t="s">
        <v>218</v>
      </c>
      <c r="C308" s="22"/>
      <c r="D308" s="22"/>
      <c r="E308" s="22"/>
      <c r="F308" s="22" t="s">
        <v>218</v>
      </c>
      <c r="G308" s="23">
        <f>G315</f>
        <v>200</v>
      </c>
      <c r="H308" s="23">
        <f>H315</f>
        <v>0</v>
      </c>
      <c r="I308" s="23">
        <f t="shared" si="22"/>
        <v>200</v>
      </c>
    </row>
    <row r="309" spans="1:9" ht="10.5" customHeight="1">
      <c r="A309" s="18" t="s">
        <v>216</v>
      </c>
      <c r="B309" s="19" t="s">
        <v>222</v>
      </c>
      <c r="C309" s="19"/>
      <c r="D309" s="19"/>
      <c r="E309" s="19"/>
      <c r="F309" s="19" t="s">
        <v>222</v>
      </c>
      <c r="G309" s="23"/>
      <c r="H309" s="27"/>
      <c r="I309" s="23">
        <f t="shared" si="22"/>
        <v>0</v>
      </c>
    </row>
    <row r="310" spans="1:9" ht="10.5" customHeight="1">
      <c r="A310" s="18" t="s">
        <v>217</v>
      </c>
      <c r="B310" s="19" t="s">
        <v>219</v>
      </c>
      <c r="C310" s="19"/>
      <c r="D310" s="19"/>
      <c r="E310" s="19"/>
      <c r="F310" s="19" t="s">
        <v>219</v>
      </c>
      <c r="G310" s="23"/>
      <c r="H310" s="27"/>
      <c r="I310" s="23">
        <f t="shared" si="22"/>
        <v>0</v>
      </c>
    </row>
    <row r="311" spans="1:9" ht="10.5" customHeight="1">
      <c r="A311" s="15" t="s">
        <v>199</v>
      </c>
      <c r="B311" s="16" t="s">
        <v>21</v>
      </c>
      <c r="C311" s="16" t="s">
        <v>10</v>
      </c>
      <c r="D311" s="16"/>
      <c r="E311" s="16"/>
      <c r="F311" s="16"/>
      <c r="G311" s="17">
        <f aca="true" t="shared" si="24" ref="G311:H313">G312</f>
        <v>200</v>
      </c>
      <c r="H311" s="17">
        <f t="shared" si="24"/>
        <v>0</v>
      </c>
      <c r="I311" s="23">
        <f t="shared" si="22"/>
        <v>200</v>
      </c>
    </row>
    <row r="312" spans="1:9" ht="12" customHeight="1">
      <c r="A312" s="15" t="s">
        <v>78</v>
      </c>
      <c r="B312" s="16" t="s">
        <v>21</v>
      </c>
      <c r="C312" s="16" t="s">
        <v>10</v>
      </c>
      <c r="D312" s="16" t="s">
        <v>77</v>
      </c>
      <c r="E312" s="16"/>
      <c r="F312" s="16"/>
      <c r="G312" s="17">
        <f t="shared" si="24"/>
        <v>200</v>
      </c>
      <c r="H312" s="17">
        <f t="shared" si="24"/>
        <v>0</v>
      </c>
      <c r="I312" s="23">
        <f t="shared" si="22"/>
        <v>200</v>
      </c>
    </row>
    <row r="313" spans="1:9" ht="12" customHeight="1">
      <c r="A313" s="15" t="s">
        <v>70</v>
      </c>
      <c r="B313" s="16" t="s">
        <v>21</v>
      </c>
      <c r="C313" s="16" t="s">
        <v>10</v>
      </c>
      <c r="D313" s="16" t="s">
        <v>138</v>
      </c>
      <c r="E313" s="16"/>
      <c r="F313" s="16"/>
      <c r="G313" s="17">
        <f t="shared" si="24"/>
        <v>200</v>
      </c>
      <c r="H313" s="17">
        <f t="shared" si="24"/>
        <v>0</v>
      </c>
      <c r="I313" s="23">
        <f t="shared" si="22"/>
        <v>200</v>
      </c>
    </row>
    <row r="314" spans="1:9" ht="10.5" customHeight="1">
      <c r="A314" s="15" t="s">
        <v>83</v>
      </c>
      <c r="B314" s="16" t="s">
        <v>21</v>
      </c>
      <c r="C314" s="16" t="s">
        <v>10</v>
      </c>
      <c r="D314" s="16" t="s">
        <v>138</v>
      </c>
      <c r="E314" s="16" t="s">
        <v>212</v>
      </c>
      <c r="F314" s="16"/>
      <c r="G314" s="17">
        <v>200</v>
      </c>
      <c r="H314" s="27"/>
      <c r="I314" s="23">
        <f t="shared" si="22"/>
        <v>200</v>
      </c>
    </row>
    <row r="315" spans="1:9" ht="10.5" customHeight="1">
      <c r="A315" s="15" t="s">
        <v>215</v>
      </c>
      <c r="B315" s="16" t="s">
        <v>21</v>
      </c>
      <c r="C315" s="16" t="s">
        <v>10</v>
      </c>
      <c r="D315" s="16" t="s">
        <v>138</v>
      </c>
      <c r="E315" s="16" t="s">
        <v>212</v>
      </c>
      <c r="F315" s="16" t="s">
        <v>218</v>
      </c>
      <c r="G315" s="17">
        <f>G314</f>
        <v>200</v>
      </c>
      <c r="H315" s="17">
        <f>H314</f>
        <v>0</v>
      </c>
      <c r="I315" s="23">
        <f t="shared" si="22"/>
        <v>200</v>
      </c>
    </row>
    <row r="316" spans="1:9" s="13" customFormat="1" ht="10.5" customHeight="1">
      <c r="A316" s="21" t="s">
        <v>200</v>
      </c>
      <c r="B316" s="22" t="s">
        <v>79</v>
      </c>
      <c r="C316" s="22"/>
      <c r="D316" s="22"/>
      <c r="E316" s="22"/>
      <c r="F316" s="22"/>
      <c r="G316" s="23">
        <f>G320</f>
        <v>60</v>
      </c>
      <c r="H316" s="23">
        <f>H320</f>
        <v>0</v>
      </c>
      <c r="I316" s="23">
        <f t="shared" si="22"/>
        <v>60</v>
      </c>
    </row>
    <row r="317" spans="1:9" s="13" customFormat="1" ht="10.5" customHeight="1">
      <c r="A317" s="21" t="s">
        <v>215</v>
      </c>
      <c r="B317" s="22" t="s">
        <v>218</v>
      </c>
      <c r="C317" s="22"/>
      <c r="D317" s="22"/>
      <c r="E317" s="22"/>
      <c r="F317" s="22" t="s">
        <v>218</v>
      </c>
      <c r="G317" s="23">
        <f>G324</f>
        <v>60</v>
      </c>
      <c r="H317" s="23">
        <f>H324</f>
        <v>0</v>
      </c>
      <c r="I317" s="23">
        <f t="shared" si="22"/>
        <v>60</v>
      </c>
    </row>
    <row r="318" spans="1:9" s="13" customFormat="1" ht="10.5" customHeight="1">
      <c r="A318" s="18" t="s">
        <v>216</v>
      </c>
      <c r="B318" s="19" t="s">
        <v>222</v>
      </c>
      <c r="C318" s="19"/>
      <c r="D318" s="19"/>
      <c r="E318" s="19"/>
      <c r="F318" s="19" t="s">
        <v>222</v>
      </c>
      <c r="G318" s="23"/>
      <c r="H318" s="23"/>
      <c r="I318" s="23">
        <f t="shared" si="22"/>
        <v>0</v>
      </c>
    </row>
    <row r="319" spans="1:9" s="13" customFormat="1" ht="10.5" customHeight="1">
      <c r="A319" s="18" t="s">
        <v>217</v>
      </c>
      <c r="B319" s="19" t="s">
        <v>219</v>
      </c>
      <c r="C319" s="19"/>
      <c r="D319" s="19"/>
      <c r="E319" s="19"/>
      <c r="F319" s="19" t="s">
        <v>219</v>
      </c>
      <c r="G319" s="23"/>
      <c r="H319" s="23"/>
      <c r="I319" s="23">
        <f t="shared" si="22"/>
        <v>0</v>
      </c>
    </row>
    <row r="320" spans="1:9" ht="10.5" customHeight="1">
      <c r="A320" s="15" t="s">
        <v>177</v>
      </c>
      <c r="B320" s="16" t="s">
        <v>79</v>
      </c>
      <c r="C320" s="16" t="s">
        <v>26</v>
      </c>
      <c r="D320" s="16"/>
      <c r="E320" s="16"/>
      <c r="F320" s="16"/>
      <c r="G320" s="17">
        <f aca="true" t="shared" si="25" ref="G320:H322">G321</f>
        <v>60</v>
      </c>
      <c r="H320" s="17">
        <f t="shared" si="25"/>
        <v>0</v>
      </c>
      <c r="I320" s="23">
        <f t="shared" si="22"/>
        <v>60</v>
      </c>
    </row>
    <row r="321" spans="1:9" ht="10.5" customHeight="1">
      <c r="A321" s="15" t="s">
        <v>176</v>
      </c>
      <c r="B321" s="16" t="s">
        <v>79</v>
      </c>
      <c r="C321" s="16" t="s">
        <v>26</v>
      </c>
      <c r="D321" s="16" t="s">
        <v>175</v>
      </c>
      <c r="E321" s="16"/>
      <c r="F321" s="16"/>
      <c r="G321" s="17">
        <f t="shared" si="25"/>
        <v>60</v>
      </c>
      <c r="H321" s="17">
        <f t="shared" si="25"/>
        <v>0</v>
      </c>
      <c r="I321" s="23">
        <f t="shared" si="22"/>
        <v>60</v>
      </c>
    </row>
    <row r="322" spans="1:9" ht="10.5" customHeight="1">
      <c r="A322" s="15" t="s">
        <v>179</v>
      </c>
      <c r="B322" s="16" t="s">
        <v>79</v>
      </c>
      <c r="C322" s="16" t="s">
        <v>26</v>
      </c>
      <c r="D322" s="16" t="s">
        <v>178</v>
      </c>
      <c r="E322" s="16"/>
      <c r="F322" s="16"/>
      <c r="G322" s="17">
        <f t="shared" si="25"/>
        <v>60</v>
      </c>
      <c r="H322" s="17">
        <f t="shared" si="25"/>
        <v>0</v>
      </c>
      <c r="I322" s="23">
        <f t="shared" si="22"/>
        <v>60</v>
      </c>
    </row>
    <row r="323" spans="1:9" ht="10.5" customHeight="1">
      <c r="A323" s="15" t="s">
        <v>180</v>
      </c>
      <c r="B323" s="16" t="s">
        <v>79</v>
      </c>
      <c r="C323" s="16" t="s">
        <v>26</v>
      </c>
      <c r="D323" s="16" t="s">
        <v>178</v>
      </c>
      <c r="E323" s="16" t="s">
        <v>212</v>
      </c>
      <c r="F323" s="16"/>
      <c r="G323" s="17">
        <v>60</v>
      </c>
      <c r="H323" s="17"/>
      <c r="I323" s="23">
        <f t="shared" si="22"/>
        <v>60</v>
      </c>
    </row>
    <row r="324" spans="1:9" ht="10.5" customHeight="1">
      <c r="A324" s="15" t="s">
        <v>215</v>
      </c>
      <c r="B324" s="16" t="s">
        <v>79</v>
      </c>
      <c r="C324" s="16" t="s">
        <v>12</v>
      </c>
      <c r="D324" s="16" t="s">
        <v>178</v>
      </c>
      <c r="E324" s="16" t="s">
        <v>212</v>
      </c>
      <c r="F324" s="16" t="s">
        <v>218</v>
      </c>
      <c r="G324" s="17">
        <f>G323</f>
        <v>60</v>
      </c>
      <c r="H324" s="17">
        <f>H323</f>
        <v>0</v>
      </c>
      <c r="I324" s="23">
        <f t="shared" si="22"/>
        <v>60</v>
      </c>
    </row>
    <row r="325" spans="1:9" s="13" customFormat="1" ht="10.5" customHeight="1">
      <c r="A325" s="21" t="s">
        <v>201</v>
      </c>
      <c r="B325" s="22" t="s">
        <v>18</v>
      </c>
      <c r="C325" s="22"/>
      <c r="D325" s="22"/>
      <c r="E325" s="22"/>
      <c r="F325" s="22"/>
      <c r="G325" s="23">
        <f>G329</f>
        <v>73.2</v>
      </c>
      <c r="H325" s="23">
        <f>H329</f>
        <v>0</v>
      </c>
      <c r="I325" s="23">
        <f t="shared" si="22"/>
        <v>73.2</v>
      </c>
    </row>
    <row r="326" spans="1:9" s="13" customFormat="1" ht="10.5" customHeight="1">
      <c r="A326" s="21" t="s">
        <v>215</v>
      </c>
      <c r="B326" s="22" t="s">
        <v>218</v>
      </c>
      <c r="C326" s="22"/>
      <c r="D326" s="22"/>
      <c r="E326" s="22"/>
      <c r="F326" s="22" t="s">
        <v>218</v>
      </c>
      <c r="G326" s="23">
        <f>G332</f>
        <v>73.2</v>
      </c>
      <c r="H326" s="23">
        <f>H332</f>
        <v>0</v>
      </c>
      <c r="I326" s="23">
        <f t="shared" si="22"/>
        <v>73.2</v>
      </c>
    </row>
    <row r="327" spans="1:9" s="13" customFormat="1" ht="10.5" customHeight="1">
      <c r="A327" s="18" t="s">
        <v>216</v>
      </c>
      <c r="B327" s="19" t="s">
        <v>222</v>
      </c>
      <c r="C327" s="19"/>
      <c r="D327" s="19"/>
      <c r="E327" s="19"/>
      <c r="F327" s="19" t="s">
        <v>222</v>
      </c>
      <c r="G327" s="23"/>
      <c r="H327" s="23"/>
      <c r="I327" s="23">
        <f t="shared" si="22"/>
        <v>0</v>
      </c>
    </row>
    <row r="328" spans="1:9" s="13" customFormat="1" ht="10.5" customHeight="1">
      <c r="A328" s="18" t="s">
        <v>217</v>
      </c>
      <c r="B328" s="19" t="s">
        <v>219</v>
      </c>
      <c r="C328" s="19"/>
      <c r="D328" s="19"/>
      <c r="E328" s="19"/>
      <c r="F328" s="19" t="s">
        <v>219</v>
      </c>
      <c r="G328" s="23"/>
      <c r="H328" s="23"/>
      <c r="I328" s="23">
        <f t="shared" si="22"/>
        <v>0</v>
      </c>
    </row>
    <row r="329" spans="1:9" ht="10.5" customHeight="1">
      <c r="A329" s="24" t="s">
        <v>201</v>
      </c>
      <c r="B329" s="16" t="s">
        <v>18</v>
      </c>
      <c r="C329" s="16" t="s">
        <v>10</v>
      </c>
      <c r="D329" s="16"/>
      <c r="E329" s="16"/>
      <c r="F329" s="16"/>
      <c r="G329" s="17">
        <f>G330</f>
        <v>73.2</v>
      </c>
      <c r="H329" s="17">
        <f>H330</f>
        <v>0</v>
      </c>
      <c r="I329" s="23">
        <f t="shared" si="22"/>
        <v>73.2</v>
      </c>
    </row>
    <row r="330" spans="1:9" ht="10.5" customHeight="1">
      <c r="A330" s="15" t="s">
        <v>202</v>
      </c>
      <c r="B330" s="16" t="s">
        <v>18</v>
      </c>
      <c r="C330" s="16" t="s">
        <v>10</v>
      </c>
      <c r="D330" s="16" t="s">
        <v>203</v>
      </c>
      <c r="E330" s="16"/>
      <c r="F330" s="16"/>
      <c r="G330" s="17">
        <f>G331</f>
        <v>73.2</v>
      </c>
      <c r="H330" s="17">
        <f>H331</f>
        <v>0</v>
      </c>
      <c r="I330" s="23">
        <f t="shared" si="22"/>
        <v>73.2</v>
      </c>
    </row>
    <row r="331" spans="1:9" ht="10.5" customHeight="1">
      <c r="A331" s="15" t="s">
        <v>90</v>
      </c>
      <c r="B331" s="16" t="s">
        <v>18</v>
      </c>
      <c r="C331" s="16" t="s">
        <v>10</v>
      </c>
      <c r="D331" s="16" t="s">
        <v>203</v>
      </c>
      <c r="E331" s="16" t="s">
        <v>204</v>
      </c>
      <c r="F331" s="16"/>
      <c r="G331" s="17">
        <v>73.2</v>
      </c>
      <c r="H331" s="27"/>
      <c r="I331" s="23">
        <f t="shared" si="22"/>
        <v>73.2</v>
      </c>
    </row>
    <row r="332" spans="1:9" ht="10.5" customHeight="1">
      <c r="A332" s="15" t="s">
        <v>215</v>
      </c>
      <c r="B332" s="16" t="s">
        <v>18</v>
      </c>
      <c r="C332" s="16" t="s">
        <v>10</v>
      </c>
      <c r="D332" s="16" t="s">
        <v>203</v>
      </c>
      <c r="E332" s="16" t="s">
        <v>204</v>
      </c>
      <c r="F332" s="16" t="s">
        <v>218</v>
      </c>
      <c r="G332" s="17">
        <f>G331</f>
        <v>73.2</v>
      </c>
      <c r="H332" s="17">
        <f>H331</f>
        <v>0</v>
      </c>
      <c r="I332" s="23">
        <f t="shared" si="22"/>
        <v>73.2</v>
      </c>
    </row>
    <row r="333" spans="1:9" s="6" customFormat="1" ht="10.5" customHeight="1">
      <c r="A333" s="18" t="s">
        <v>31</v>
      </c>
      <c r="B333" s="19" t="s">
        <v>213</v>
      </c>
      <c r="C333" s="19"/>
      <c r="D333" s="19"/>
      <c r="E333" s="19"/>
      <c r="F333" s="19"/>
      <c r="G333" s="20">
        <f>G337+G342</f>
        <v>13649.7</v>
      </c>
      <c r="H333" s="20">
        <f>H337+H342</f>
        <v>0</v>
      </c>
      <c r="I333" s="23">
        <f t="shared" si="22"/>
        <v>13649.7</v>
      </c>
    </row>
    <row r="334" spans="1:9" s="6" customFormat="1" ht="10.5" customHeight="1">
      <c r="A334" s="18" t="s">
        <v>215</v>
      </c>
      <c r="B334" s="19" t="s">
        <v>218</v>
      </c>
      <c r="C334" s="19"/>
      <c r="D334" s="19"/>
      <c r="E334" s="19"/>
      <c r="F334" s="19" t="s">
        <v>218</v>
      </c>
      <c r="G334" s="20">
        <f>G347</f>
        <v>4772</v>
      </c>
      <c r="H334" s="20">
        <f>H347</f>
        <v>0</v>
      </c>
      <c r="I334" s="23">
        <f t="shared" si="22"/>
        <v>4772</v>
      </c>
    </row>
    <row r="335" spans="1:9" s="6" customFormat="1" ht="10.5" customHeight="1">
      <c r="A335" s="18" t="s">
        <v>216</v>
      </c>
      <c r="B335" s="19" t="s">
        <v>222</v>
      </c>
      <c r="C335" s="19"/>
      <c r="D335" s="19"/>
      <c r="E335" s="19"/>
      <c r="F335" s="19" t="s">
        <v>222</v>
      </c>
      <c r="G335" s="20">
        <f>G341</f>
        <v>8877.7</v>
      </c>
      <c r="H335" s="20">
        <f>H341</f>
        <v>0</v>
      </c>
      <c r="I335" s="23">
        <f t="shared" si="22"/>
        <v>8877.7</v>
      </c>
    </row>
    <row r="336" spans="1:9" s="6" customFormat="1" ht="10.5" customHeight="1">
      <c r="A336" s="18" t="s">
        <v>217</v>
      </c>
      <c r="B336" s="19" t="s">
        <v>219</v>
      </c>
      <c r="C336" s="19"/>
      <c r="D336" s="19"/>
      <c r="E336" s="19"/>
      <c r="F336" s="19" t="s">
        <v>219</v>
      </c>
      <c r="G336" s="20"/>
      <c r="H336" s="23"/>
      <c r="I336" s="23">
        <f t="shared" si="22"/>
        <v>0</v>
      </c>
    </row>
    <row r="337" spans="1:9" ht="13.5" customHeight="1">
      <c r="A337" s="15" t="s">
        <v>141</v>
      </c>
      <c r="B337" s="16" t="s">
        <v>213</v>
      </c>
      <c r="C337" s="16" t="s">
        <v>10</v>
      </c>
      <c r="D337" s="16"/>
      <c r="E337" s="16"/>
      <c r="F337" s="16"/>
      <c r="G337" s="17">
        <f aca="true" t="shared" si="26" ref="G337:H340">G338</f>
        <v>8877.7</v>
      </c>
      <c r="H337" s="17">
        <f t="shared" si="26"/>
        <v>0</v>
      </c>
      <c r="I337" s="23">
        <f t="shared" si="22"/>
        <v>8877.7</v>
      </c>
    </row>
    <row r="338" spans="1:9" ht="12" customHeight="1">
      <c r="A338" s="15" t="s">
        <v>143</v>
      </c>
      <c r="B338" s="16" t="s">
        <v>213</v>
      </c>
      <c r="C338" s="16" t="s">
        <v>10</v>
      </c>
      <c r="D338" s="16" t="s">
        <v>142</v>
      </c>
      <c r="E338" s="16"/>
      <c r="F338" s="16"/>
      <c r="G338" s="17">
        <f t="shared" si="26"/>
        <v>8877.7</v>
      </c>
      <c r="H338" s="17">
        <f t="shared" si="26"/>
        <v>0</v>
      </c>
      <c r="I338" s="23">
        <f t="shared" si="22"/>
        <v>8877.7</v>
      </c>
    </row>
    <row r="339" spans="1:9" ht="12" customHeight="1">
      <c r="A339" s="15" t="s">
        <v>143</v>
      </c>
      <c r="B339" s="16" t="s">
        <v>213</v>
      </c>
      <c r="C339" s="16" t="s">
        <v>10</v>
      </c>
      <c r="D339" s="16" t="s">
        <v>144</v>
      </c>
      <c r="E339" s="16"/>
      <c r="F339" s="16"/>
      <c r="G339" s="17">
        <f t="shared" si="26"/>
        <v>8877.7</v>
      </c>
      <c r="H339" s="17">
        <f t="shared" si="26"/>
        <v>0</v>
      </c>
      <c r="I339" s="23">
        <f t="shared" si="22"/>
        <v>8877.7</v>
      </c>
    </row>
    <row r="340" spans="1:9" ht="19.5" customHeight="1">
      <c r="A340" s="15" t="s">
        <v>145</v>
      </c>
      <c r="B340" s="16" t="s">
        <v>213</v>
      </c>
      <c r="C340" s="16" t="s">
        <v>10</v>
      </c>
      <c r="D340" s="16" t="s">
        <v>146</v>
      </c>
      <c r="E340" s="16"/>
      <c r="F340" s="16"/>
      <c r="G340" s="17">
        <f t="shared" si="26"/>
        <v>8877.7</v>
      </c>
      <c r="H340" s="17">
        <f t="shared" si="26"/>
        <v>0</v>
      </c>
      <c r="I340" s="23">
        <f t="shared" si="22"/>
        <v>8877.7</v>
      </c>
    </row>
    <row r="341" spans="1:9" ht="10.5" customHeight="1">
      <c r="A341" s="15" t="s">
        <v>147</v>
      </c>
      <c r="B341" s="16" t="s">
        <v>213</v>
      </c>
      <c r="C341" s="16" t="s">
        <v>10</v>
      </c>
      <c r="D341" s="16" t="s">
        <v>146</v>
      </c>
      <c r="E341" s="16" t="s">
        <v>148</v>
      </c>
      <c r="F341" s="16" t="s">
        <v>222</v>
      </c>
      <c r="G341" s="17">
        <v>8877.7</v>
      </c>
      <c r="H341" s="27"/>
      <c r="I341" s="23">
        <f t="shared" si="22"/>
        <v>8877.7</v>
      </c>
    </row>
    <row r="342" spans="1:9" ht="10.5" customHeight="1">
      <c r="A342" s="15" t="s">
        <v>211</v>
      </c>
      <c r="B342" s="16" t="s">
        <v>213</v>
      </c>
      <c r="C342" s="16" t="s">
        <v>26</v>
      </c>
      <c r="D342" s="16"/>
      <c r="E342" s="16"/>
      <c r="F342" s="16"/>
      <c r="G342" s="17">
        <f>G344</f>
        <v>4772</v>
      </c>
      <c r="H342" s="17">
        <f>H344</f>
        <v>0</v>
      </c>
      <c r="I342" s="23">
        <f t="shared" si="22"/>
        <v>4772</v>
      </c>
    </row>
    <row r="343" spans="1:9" ht="10.5" customHeight="1">
      <c r="A343" s="15" t="s">
        <v>216</v>
      </c>
      <c r="B343" s="16"/>
      <c r="C343" s="16"/>
      <c r="D343" s="16"/>
      <c r="E343" s="16"/>
      <c r="F343" s="16"/>
      <c r="G343" s="17"/>
      <c r="H343" s="27"/>
      <c r="I343" s="23">
        <f t="shared" si="22"/>
        <v>0</v>
      </c>
    </row>
    <row r="344" spans="1:9" ht="10.5" customHeight="1">
      <c r="A344" s="15" t="s">
        <v>205</v>
      </c>
      <c r="B344" s="16" t="s">
        <v>213</v>
      </c>
      <c r="C344" s="16" t="s">
        <v>26</v>
      </c>
      <c r="D344" s="16" t="s">
        <v>206</v>
      </c>
      <c r="E344" s="16"/>
      <c r="F344" s="16"/>
      <c r="G344" s="17">
        <f>G345</f>
        <v>4772</v>
      </c>
      <c r="H344" s="17">
        <f>H345</f>
        <v>0</v>
      </c>
      <c r="I344" s="23">
        <f aca="true" t="shared" si="27" ref="I344:I351">SUM(G344:H344)</f>
        <v>4772</v>
      </c>
    </row>
    <row r="345" spans="1:9" ht="10.5" customHeight="1">
      <c r="A345" s="15" t="s">
        <v>207</v>
      </c>
      <c r="B345" s="16" t="s">
        <v>213</v>
      </c>
      <c r="C345" s="16" t="s">
        <v>26</v>
      </c>
      <c r="D345" s="16" t="s">
        <v>208</v>
      </c>
      <c r="E345" s="16"/>
      <c r="F345" s="16"/>
      <c r="G345" s="17">
        <f>G346</f>
        <v>4772</v>
      </c>
      <c r="H345" s="17">
        <f>H346</f>
        <v>0</v>
      </c>
      <c r="I345" s="23">
        <f t="shared" si="27"/>
        <v>4772</v>
      </c>
    </row>
    <row r="346" spans="1:9" ht="10.5" customHeight="1">
      <c r="A346" s="15" t="s">
        <v>209</v>
      </c>
      <c r="B346" s="16" t="s">
        <v>213</v>
      </c>
      <c r="C346" s="16" t="s">
        <v>26</v>
      </c>
      <c r="D346" s="16" t="s">
        <v>208</v>
      </c>
      <c r="E346" s="16" t="s">
        <v>210</v>
      </c>
      <c r="F346" s="16"/>
      <c r="G346" s="17">
        <v>4772</v>
      </c>
      <c r="H346" s="27"/>
      <c r="I346" s="23">
        <f t="shared" si="27"/>
        <v>4772</v>
      </c>
    </row>
    <row r="347" spans="1:9" ht="10.5" customHeight="1">
      <c r="A347" s="15" t="s">
        <v>215</v>
      </c>
      <c r="B347" s="16" t="s">
        <v>213</v>
      </c>
      <c r="C347" s="16" t="s">
        <v>26</v>
      </c>
      <c r="D347" s="16" t="s">
        <v>208</v>
      </c>
      <c r="E347" s="16" t="s">
        <v>210</v>
      </c>
      <c r="F347" s="16" t="s">
        <v>218</v>
      </c>
      <c r="G347" s="17">
        <f>G346</f>
        <v>4772</v>
      </c>
      <c r="H347" s="17">
        <f>H346</f>
        <v>0</v>
      </c>
      <c r="I347" s="23">
        <f t="shared" si="27"/>
        <v>4772</v>
      </c>
    </row>
    <row r="348" spans="1:9" s="6" customFormat="1" ht="15" customHeight="1">
      <c r="A348" s="28" t="s">
        <v>32</v>
      </c>
      <c r="B348" s="19" t="s">
        <v>33</v>
      </c>
      <c r="C348" s="19" t="s">
        <v>33</v>
      </c>
      <c r="D348" s="19"/>
      <c r="E348" s="19"/>
      <c r="F348" s="19"/>
      <c r="G348" s="34">
        <f>G333+G325+G316+G307+G234+G209+G183+G104+G86+G77+G68+G8+G124</f>
        <v>194358.16933</v>
      </c>
      <c r="H348" s="20">
        <f>H333+H325+H316+H307+H234+H209+H183+H104+H86+H77+H68+H8+H124</f>
        <v>4393.582</v>
      </c>
      <c r="I348" s="32">
        <f t="shared" si="27"/>
        <v>198751.75133</v>
      </c>
    </row>
    <row r="349" spans="1:9" ht="12" customHeight="1">
      <c r="A349" s="27" t="s">
        <v>215</v>
      </c>
      <c r="B349" s="27">
        <v>1</v>
      </c>
      <c r="C349" s="27"/>
      <c r="D349" s="27"/>
      <c r="E349" s="27"/>
      <c r="F349" s="27">
        <v>1</v>
      </c>
      <c r="G349" s="30">
        <f>G334+G326+G317+G308+G235+G210+G184+G125+G105+G87+G69+G9+G78</f>
        <v>81012</v>
      </c>
      <c r="H349" s="33">
        <f>H334+H326+H317+H308+H235+H210+H184+H125+H105+H87+H69+H9+H78</f>
        <v>0</v>
      </c>
      <c r="I349" s="23">
        <f t="shared" si="27"/>
        <v>81012</v>
      </c>
    </row>
    <row r="350" spans="1:9" ht="11.25" customHeight="1">
      <c r="A350" s="27" t="s">
        <v>216</v>
      </c>
      <c r="B350" s="27">
        <v>2</v>
      </c>
      <c r="C350" s="27"/>
      <c r="D350" s="27"/>
      <c r="E350" s="27"/>
      <c r="F350" s="27">
        <v>2</v>
      </c>
      <c r="G350" s="30">
        <f>G335+G327+G318+G309+G236+G211+G185+G126+G106+G88+G70+G10</f>
        <v>105874.6</v>
      </c>
      <c r="H350" s="35">
        <f>H335+H327+H318+H309+H236+H211+H185+H126+H106+H88+H70+H10</f>
        <v>889.8820000000001</v>
      </c>
      <c r="I350" s="23">
        <f t="shared" si="27"/>
        <v>106764.482</v>
      </c>
    </row>
    <row r="351" spans="1:9" ht="12.75">
      <c r="A351" s="27" t="s">
        <v>217</v>
      </c>
      <c r="B351" s="27">
        <v>3</v>
      </c>
      <c r="C351" s="27"/>
      <c r="D351" s="27"/>
      <c r="E351" s="27"/>
      <c r="F351" s="27">
        <v>3</v>
      </c>
      <c r="G351" s="30">
        <f>G336+G328+G319+G310+G237+G212+G186+G127+G107+G89+G71+G11</f>
        <v>7471.56933</v>
      </c>
      <c r="H351" s="35">
        <f>H336+H328+H319+H310+H237+H212+H186+H127+H107+H89+H71+H11</f>
        <v>3503.7000000000003</v>
      </c>
      <c r="I351" s="23">
        <f t="shared" si="27"/>
        <v>10975.269330000001</v>
      </c>
    </row>
  </sheetData>
  <mergeCells count="13">
    <mergeCell ref="C6:C7"/>
    <mergeCell ref="D6:D7"/>
    <mergeCell ref="E6:E7"/>
    <mergeCell ref="G6:G7"/>
    <mergeCell ref="E5:G5"/>
    <mergeCell ref="B1:I1"/>
    <mergeCell ref="H6:H7"/>
    <mergeCell ref="I6:I7"/>
    <mergeCell ref="F6:F7"/>
    <mergeCell ref="B2:I2"/>
    <mergeCell ref="A4:I4"/>
    <mergeCell ref="A6:A7"/>
    <mergeCell ref="B6:B7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WiZaRd</cp:lastModifiedBy>
  <cp:lastPrinted>2011-05-16T04:28:43Z</cp:lastPrinted>
  <dcterms:created xsi:type="dcterms:W3CDTF">2005-12-15T11:42:06Z</dcterms:created>
  <dcterms:modified xsi:type="dcterms:W3CDTF">2012-04-19T07:26:50Z</dcterms:modified>
  <cp:category/>
  <cp:version/>
  <cp:contentType/>
  <cp:contentStatus/>
</cp:coreProperties>
</file>